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imoto\Desktop\"/>
    </mc:Choice>
  </mc:AlternateContent>
  <xr:revisionPtr revIDLastSave="0" documentId="13_ncr:1_{14966493-A1CA-4AF3-8CA7-E3068B83457B}" xr6:coauthVersionLast="47" xr6:coauthVersionMax="47" xr10:uidLastSave="{00000000-0000-0000-0000-000000000000}"/>
  <bookViews>
    <workbookView xWindow="-120" yWindow="-120" windowWidth="29040" windowHeight="15840" activeTab="1" xr2:uid="{47A8464E-DCAF-4190-B8B7-EE37BB4C6D28}"/>
  </bookViews>
  <sheets>
    <sheet name="ルート(Sequence)" sheetId="5" r:id="rId1"/>
    <sheet name="ルート(Random)" sheetId="6" r:id="rId2"/>
  </sheets>
  <definedNames>
    <definedName name="_xlnm.Print_Area" localSheetId="1">'ルート(Random)'!$A$1:$S$52</definedName>
    <definedName name="_xlnm.Print_Area" localSheetId="0">'ルート(Sequence)'!$A$1:$S$52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6" l="1"/>
  <c r="R36" i="6"/>
  <c r="R35" i="6"/>
  <c r="R34" i="6"/>
  <c r="R33" i="6"/>
  <c r="L37" i="6"/>
  <c r="L36" i="6"/>
  <c r="L35" i="6"/>
  <c r="L34" i="6"/>
  <c r="L33" i="6"/>
  <c r="R41" i="6"/>
  <c r="R40" i="6"/>
  <c r="R39" i="6"/>
  <c r="R38" i="6"/>
  <c r="R32" i="6"/>
  <c r="L39" i="6"/>
  <c r="L38" i="6"/>
  <c r="L32" i="6"/>
  <c r="L41" i="6"/>
  <c r="L40" i="6"/>
  <c r="L32" i="5"/>
  <c r="R47" i="5"/>
  <c r="L47" i="5"/>
  <c r="R46" i="5"/>
  <c r="L46" i="5"/>
  <c r="R45" i="5"/>
  <c r="L45" i="5"/>
  <c r="R44" i="5"/>
  <c r="L44" i="5"/>
  <c r="R43" i="5"/>
  <c r="L43" i="5"/>
  <c r="R42" i="5"/>
  <c r="L42" i="5"/>
  <c r="R41" i="5"/>
  <c r="L41" i="5"/>
  <c r="S41" i="5" s="1"/>
  <c r="R40" i="5"/>
  <c r="L40" i="5"/>
  <c r="R39" i="5"/>
  <c r="L39" i="5"/>
  <c r="R38" i="5"/>
  <c r="L38" i="5"/>
  <c r="R37" i="5"/>
  <c r="L37" i="5"/>
  <c r="R36" i="5"/>
  <c r="L36" i="5"/>
  <c r="R35" i="5"/>
  <c r="L35" i="5"/>
  <c r="R34" i="5"/>
  <c r="L34" i="5"/>
  <c r="L50" i="5"/>
  <c r="R50" i="5"/>
  <c r="S50" i="5" s="1"/>
  <c r="S36" i="6" l="1"/>
  <c r="S37" i="6"/>
  <c r="S33" i="6"/>
  <c r="S34" i="6"/>
  <c r="S35" i="6"/>
  <c r="S41" i="6"/>
  <c r="S39" i="6"/>
  <c r="S38" i="6"/>
  <c r="S40" i="6"/>
  <c r="S32" i="6"/>
  <c r="S47" i="5"/>
  <c r="S35" i="5"/>
  <c r="S44" i="5"/>
  <c r="S37" i="5"/>
  <c r="S40" i="5"/>
  <c r="S34" i="5"/>
  <c r="S42" i="5"/>
  <c r="S36" i="5"/>
  <c r="S45" i="5"/>
  <c r="S46" i="5"/>
  <c r="S43" i="5"/>
  <c r="S38" i="5"/>
  <c r="S39" i="5"/>
  <c r="R51" i="5"/>
  <c r="L51" i="5"/>
  <c r="R49" i="5"/>
  <c r="L49" i="5"/>
  <c r="R48" i="5"/>
  <c r="L48" i="5"/>
  <c r="R33" i="5"/>
  <c r="L33" i="5"/>
  <c r="R32" i="5"/>
  <c r="Q27" i="6" l="1"/>
  <c r="S33" i="5"/>
  <c r="S48" i="5"/>
  <c r="S32" i="5"/>
  <c r="S49" i="5"/>
  <c r="S51" i="5"/>
  <c r="S52" i="5" l="1"/>
  <c r="M27" i="5" s="1"/>
  <c r="Q27" i="5" s="1"/>
</calcChain>
</file>

<file path=xl/sharedStrings.xml><?xml version="1.0" encoding="utf-8"?>
<sst xmlns="http://schemas.openxmlformats.org/spreadsheetml/2006/main" count="161" uniqueCount="79">
  <si>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</si>
  <si>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</si>
  <si>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所在地</t>
    <rPh sb="0" eb="3">
      <t>ショザイチ</t>
    </rPh>
    <phoneticPr fontId="1"/>
  </si>
  <si>
    <t>レイアウト記入欄</t>
    <rPh sb="5" eb="8">
      <t>キニュウラン</t>
    </rPh>
    <phoneticPr fontId="1"/>
  </si>
  <si>
    <t>ワーク情報</t>
    <rPh sb="3" eb="5">
      <t>ジョウホウ</t>
    </rPh>
    <phoneticPr fontId="1"/>
  </si>
  <si>
    <t>ワーク③</t>
  </si>
  <si>
    <t>ワーク②</t>
  </si>
  <si>
    <t>ワーク①</t>
  </si>
  <si>
    <t>特記事項(クリーンルーム等)</t>
    <rPh sb="0" eb="2">
      <t>トッキ</t>
    </rPh>
    <rPh sb="2" eb="4">
      <t>ジコウ</t>
    </rPh>
    <rPh sb="12" eb="13">
      <t>ナド</t>
    </rPh>
    <phoneticPr fontId="1"/>
  </si>
  <si>
    <t>レイアウト例</t>
    <rPh sb="5" eb="6">
      <t>レイ</t>
    </rPh>
    <phoneticPr fontId="1"/>
  </si>
  <si>
    <t>重量(kg)</t>
    <rPh sb="0" eb="2">
      <t>ジュウリョウ</t>
    </rPh>
    <phoneticPr fontId="1"/>
  </si>
  <si>
    <t>御社名</t>
    <rPh sb="0" eb="1">
      <t>ゴ</t>
    </rPh>
    <rPh sb="1" eb="3">
      <t>シャメイ</t>
    </rPh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</si>
  <si>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</si>
  <si>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</si>
  <si>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r>
      <t xml:space="preserve">&lt;基本項目&gt; … </t>
    </r>
    <r>
      <rPr>
        <sz val="11"/>
        <color rgb="FFFF0000"/>
        <rFont val="游ゴシック"/>
        <family val="3"/>
        <charset val="128"/>
        <scheme val="minor"/>
      </rPr>
      <t>お客様の情報をご記入ください。</t>
    </r>
    <rPh sb="1" eb="3">
      <t>キホン</t>
    </rPh>
    <rPh sb="3" eb="5">
      <t>コウモク</t>
    </rPh>
    <rPh sb="10" eb="12">
      <t>キャクサマ</t>
    </rPh>
    <rPh sb="13" eb="15">
      <t>ジョウホウ</t>
    </rPh>
    <rPh sb="17" eb="19">
      <t>キニュウ</t>
    </rPh>
    <phoneticPr fontId="1"/>
  </si>
  <si>
    <t>ご記入日:</t>
    <rPh sb="1" eb="3">
      <t>キニュウ</t>
    </rPh>
    <rPh sb="3" eb="4">
      <t>ビ</t>
    </rPh>
    <phoneticPr fontId="1"/>
  </si>
  <si>
    <t>ワーク把持方法(クランプ・吸着)</t>
    <rPh sb="3" eb="5">
      <t>ハジ</t>
    </rPh>
    <rPh sb="5" eb="7">
      <t>ホウホウ</t>
    </rPh>
    <rPh sb="13" eb="15">
      <t>キュウチャク</t>
    </rPh>
    <phoneticPr fontId="1"/>
  </si>
  <si>
    <t>路面状況(通常・水・油・切粉)</t>
    <rPh sb="0" eb="4">
      <t>ロメンジョウキョウ</t>
    </rPh>
    <rPh sb="12" eb="14">
      <t>キリコ</t>
    </rPh>
    <phoneticPr fontId="1"/>
  </si>
  <si>
    <t>人の往来(有無・頻度)</t>
    <rPh sb="0" eb="1">
      <t>ヒト</t>
    </rPh>
    <rPh sb="2" eb="4">
      <t>オウライ</t>
    </rPh>
    <rPh sb="5" eb="7">
      <t>ウム</t>
    </rPh>
    <rPh sb="8" eb="10">
      <t>ヒンド</t>
    </rPh>
    <phoneticPr fontId="1"/>
  </si>
  <si>
    <t>ワーク⑤</t>
    <phoneticPr fontId="1"/>
  </si>
  <si>
    <t>ご意見・ご要望</t>
    <rPh sb="1" eb="3">
      <t>イケン</t>
    </rPh>
    <rPh sb="5" eb="7">
      <t>ヨウボウ</t>
    </rPh>
    <phoneticPr fontId="1"/>
  </si>
  <si>
    <r>
      <t xml:space="preserve">&lt;レイアウト情報&gt; … </t>
    </r>
    <r>
      <rPr>
        <sz val="11"/>
        <color rgb="FFFF0000"/>
        <rFont val="游ゴシック"/>
        <family val="3"/>
        <charset val="128"/>
        <scheme val="minor"/>
      </rPr>
      <t>どのような場所で作業をさせたいかご記入ください。またはフロアマップ等に記入の上で添付してください。</t>
    </r>
    <rPh sb="6" eb="8">
      <t>ジョウホウ</t>
    </rPh>
    <rPh sb="17" eb="19">
      <t>バショ</t>
    </rPh>
    <rPh sb="20" eb="22">
      <t>サギョウ</t>
    </rPh>
    <rPh sb="29" eb="31">
      <t>キニュウ</t>
    </rPh>
    <rPh sb="45" eb="46">
      <t>トウ</t>
    </rPh>
    <rPh sb="47" eb="49">
      <t>キニュウ</t>
    </rPh>
    <rPh sb="50" eb="51">
      <t>ウエ</t>
    </rPh>
    <rPh sb="52" eb="54">
      <t>テンプ</t>
    </rPh>
    <phoneticPr fontId="1"/>
  </si>
  <si>
    <t>合計</t>
    <rPh sb="0" eb="2">
      <t>ゴウケイ</t>
    </rPh>
    <phoneticPr fontId="1"/>
  </si>
  <si>
    <t>ワーク④</t>
  </si>
  <si>
    <t>棚利用</t>
    <rPh sb="0" eb="1">
      <t>タナ</t>
    </rPh>
    <rPh sb="1" eb="3">
      <t>リヨウ</t>
    </rPh>
    <phoneticPr fontId="1"/>
  </si>
  <si>
    <t>その他作業</t>
    <rPh sb="2" eb="3">
      <t>ホカ</t>
    </rPh>
    <rPh sb="3" eb="5">
      <t>サギョウ</t>
    </rPh>
    <phoneticPr fontId="1"/>
  </si>
  <si>
    <t>旋回数</t>
    <rPh sb="0" eb="3">
      <t>センカイスウ</t>
    </rPh>
    <phoneticPr fontId="1"/>
  </si>
  <si>
    <t>(sec)</t>
    <phoneticPr fontId="1"/>
  </si>
  <si>
    <t>ロード(置く)</t>
    <phoneticPr fontId="1"/>
  </si>
  <si>
    <t>アンロード(取る)</t>
    <phoneticPr fontId="1"/>
  </si>
  <si>
    <t>予想作業時間</t>
    <rPh sb="0" eb="2">
      <t>ヨソウ</t>
    </rPh>
    <rPh sb="2" eb="6">
      <t>サギョウジカン</t>
    </rPh>
    <phoneticPr fontId="1"/>
  </si>
  <si>
    <t>(sec)</t>
  </si>
  <si>
    <t>予想時間合計</t>
    <rPh sb="0" eb="2">
      <t>ヨソウ</t>
    </rPh>
    <rPh sb="2" eb="4">
      <t>ジカン</t>
    </rPh>
    <rPh sb="4" eb="6">
      <t>ゴウケイ</t>
    </rPh>
    <phoneticPr fontId="1"/>
  </si>
  <si>
    <t>予想移動時間</t>
    <rPh sb="0" eb="2">
      <t>ヨソウ</t>
    </rPh>
    <rPh sb="2" eb="6">
      <t>イドウジカン</t>
    </rPh>
    <phoneticPr fontId="1"/>
  </si>
  <si>
    <t>30(sec/個)</t>
    <phoneticPr fontId="1"/>
  </si>
  <si>
    <t>対象物</t>
    <rPh sb="0" eb="2">
      <t>タイショウ</t>
    </rPh>
    <rPh sb="2" eb="3">
      <t>ブツ</t>
    </rPh>
    <phoneticPr fontId="1"/>
  </si>
  <si>
    <t>ワークorトレイ</t>
    <phoneticPr fontId="1"/>
  </si>
  <si>
    <t>ワークについては詳細な写真・図面を別途送付ください。</t>
    <phoneticPr fontId="1"/>
  </si>
  <si>
    <r>
      <t xml:space="preserve">&lt;ワーク情報&gt; … </t>
    </r>
    <r>
      <rPr>
        <sz val="11"/>
        <color rgb="FFFF0000"/>
        <rFont val="游ゴシック"/>
        <family val="3"/>
        <charset val="128"/>
        <scheme val="minor"/>
      </rPr>
      <t>ワークが複数ある場合には全てご記入ください。</t>
    </r>
    <rPh sb="4" eb="6">
      <t>ジョウホウ</t>
    </rPh>
    <phoneticPr fontId="1"/>
  </si>
  <si>
    <t>AGBOT ヒアリングシート</t>
    <phoneticPr fontId="1"/>
  </si>
  <si>
    <t>ルート走行距離</t>
    <rPh sb="3" eb="7">
      <t>ソウコウキョリ</t>
    </rPh>
    <phoneticPr fontId="1"/>
  </si>
  <si>
    <t>(m)</t>
  </si>
  <si>
    <t>(単位)</t>
    <rPh sb="1" eb="3">
      <t>タンイ</t>
    </rPh>
    <phoneticPr fontId="1"/>
  </si>
  <si>
    <t>(1回/90°)</t>
    <rPh sb="2" eb="3">
      <t>カイ</t>
    </rPh>
    <phoneticPr fontId="1"/>
  </si>
  <si>
    <t>ロボット作業</t>
    <rPh sb="4" eb="6">
      <t>サギョウ</t>
    </rPh>
    <phoneticPr fontId="1"/>
  </si>
  <si>
    <t>AGBOT移動</t>
    <rPh sb="5" eb="7">
      <t>イドウ</t>
    </rPh>
    <phoneticPr fontId="1"/>
  </si>
  <si>
    <t>有・無</t>
    <rPh sb="0" eb="1">
      <t>タモツ</t>
    </rPh>
    <rPh sb="2" eb="3">
      <t>ム</t>
    </rPh>
    <phoneticPr fontId="1"/>
  </si>
  <si>
    <t>形状(mm)</t>
    <rPh sb="0" eb="2">
      <t>ケイジョウ</t>
    </rPh>
    <phoneticPr fontId="1"/>
  </si>
  <si>
    <t>特記事項</t>
    <rPh sb="0" eb="2">
      <t>トッキ</t>
    </rPh>
    <rPh sb="2" eb="4">
      <t>ジコウ</t>
    </rPh>
    <phoneticPr fontId="1"/>
  </si>
  <si>
    <t>装置情報</t>
    <rPh sb="0" eb="4">
      <t>ソウチジョウホウ</t>
    </rPh>
    <phoneticPr fontId="1"/>
  </si>
  <si>
    <t>装置については詳細な写真・図面を別途送付ください。</t>
    <rPh sb="0" eb="2">
      <t>ソウチ</t>
    </rPh>
    <rPh sb="7" eb="9">
      <t>ショウサイ</t>
    </rPh>
    <rPh sb="10" eb="12">
      <t>シャシン</t>
    </rPh>
    <rPh sb="13" eb="15">
      <t>ズメン</t>
    </rPh>
    <rPh sb="16" eb="18">
      <t>ベット</t>
    </rPh>
    <rPh sb="18" eb="20">
      <t>ソウフ</t>
    </rPh>
    <phoneticPr fontId="1"/>
  </si>
  <si>
    <t>マシンタクト(sec)</t>
    <phoneticPr fontId="1"/>
  </si>
  <si>
    <t>装置❶</t>
    <rPh sb="0" eb="2">
      <t>ソウチ</t>
    </rPh>
    <phoneticPr fontId="1"/>
  </si>
  <si>
    <t>装置❷</t>
    <rPh sb="0" eb="2">
      <t>ソウチ</t>
    </rPh>
    <phoneticPr fontId="1"/>
  </si>
  <si>
    <r>
      <t xml:space="preserve">&lt;装置情報&gt; … </t>
    </r>
    <r>
      <rPr>
        <sz val="11"/>
        <color rgb="FFFF0000"/>
        <rFont val="游ゴシック"/>
        <family val="3"/>
        <charset val="128"/>
        <scheme val="minor"/>
      </rPr>
      <t>ワークをAGBOTに移載させたい装置・棚をご記入ください。</t>
    </r>
    <rPh sb="1" eb="3">
      <t>ソウチ</t>
    </rPh>
    <rPh sb="3" eb="5">
      <t>ジョウホウ</t>
    </rPh>
    <rPh sb="19" eb="21">
      <t>イサイ</t>
    </rPh>
    <rPh sb="28" eb="29">
      <t>タナ</t>
    </rPh>
    <rPh sb="31" eb="33">
      <t>キニュウ</t>
    </rPh>
    <phoneticPr fontId="1"/>
  </si>
  <si>
    <t>装置➌</t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</si>
  <si>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</si>
  <si>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1回の搬出数(個)</t>
    <rPh sb="1" eb="2">
      <t>カイ</t>
    </rPh>
    <rPh sb="3" eb="5">
      <t>ハンシュツ</t>
    </rPh>
    <rPh sb="5" eb="6">
      <t>スウ</t>
    </rPh>
    <rPh sb="7" eb="8">
      <t>コ</t>
    </rPh>
    <phoneticPr fontId="1"/>
  </si>
  <si>
    <t>1回の搬入数(個)</t>
    <rPh sb="3" eb="5">
      <t>ハンニュウ</t>
    </rPh>
    <phoneticPr fontId="1"/>
  </si>
  <si>
    <t>生産量/1H</t>
    <rPh sb="0" eb="3">
      <t>セイサンリョウ</t>
    </rPh>
    <phoneticPr fontId="1"/>
  </si>
  <si>
    <t>シミュレーション提出希望日</t>
    <rPh sb="8" eb="10">
      <t>テイシュツ</t>
    </rPh>
    <rPh sb="10" eb="12">
      <t>キボウ</t>
    </rPh>
    <rPh sb="12" eb="13">
      <t>ビ</t>
    </rPh>
    <phoneticPr fontId="1"/>
  </si>
  <si>
    <t>営業担当者</t>
    <rPh sb="0" eb="5">
      <t>エイギョウタントウシャ</t>
    </rPh>
    <phoneticPr fontId="1"/>
  </si>
  <si>
    <t>-</t>
    <phoneticPr fontId="1"/>
  </si>
  <si>
    <t>=</t>
    <phoneticPr fontId="1"/>
  </si>
  <si>
    <t>ルート・作業№</t>
    <rPh sb="4" eb="6">
      <t>サギョウ</t>
    </rPh>
    <phoneticPr fontId="1"/>
  </si>
  <si>
    <t>ワーク⑤</t>
    <phoneticPr fontId="1"/>
  </si>
  <si>
    <t>装置❹</t>
    <phoneticPr fontId="1"/>
  </si>
  <si>
    <t>装置❺</t>
    <phoneticPr fontId="1"/>
  </si>
  <si>
    <t>ご希望の総タクトタイム(sec)</t>
    <rPh sb="1" eb="3">
      <t>キボウ</t>
    </rPh>
    <rPh sb="4" eb="5">
      <t>ソウ</t>
    </rPh>
    <phoneticPr fontId="1"/>
  </si>
  <si>
    <t>AGBOT予想対応時間(sec)</t>
    <rPh sb="5" eb="7">
      <t>ヨソウ</t>
    </rPh>
    <rPh sb="7" eb="9">
      <t>タイオウ</t>
    </rPh>
    <rPh sb="9" eb="11">
      <t>ジカン</t>
    </rPh>
    <phoneticPr fontId="1"/>
  </si>
  <si>
    <t>ご希望と予想の差(sec)</t>
    <rPh sb="1" eb="3">
      <t>キボウ</t>
    </rPh>
    <rPh sb="4" eb="6">
      <t>ヨソウ</t>
    </rPh>
    <rPh sb="7" eb="8">
      <t>サ</t>
    </rPh>
    <phoneticPr fontId="1"/>
  </si>
  <si>
    <t>Random</t>
  </si>
  <si>
    <t>Random</t>
    <phoneticPr fontId="1"/>
  </si>
  <si>
    <t>※Randomの場合はヒアリングシート上で詳細なタクトタイムを予測することが困難です。</t>
    <phoneticPr fontId="1"/>
  </si>
  <si>
    <t>　詳細はシミュレーションをご依頼ください。</t>
    <phoneticPr fontId="1"/>
  </si>
  <si>
    <t>30(sec)</t>
    <phoneticPr fontId="1"/>
  </si>
  <si>
    <t>　1作業の走行距離と旋回数は最大と仮定してご記入ください。</t>
    <phoneticPr fontId="1"/>
  </si>
  <si>
    <t>※二重罫線内を記入いただくようお願いいたします。</t>
    <phoneticPr fontId="1"/>
  </si>
  <si>
    <t>※詳細な条件などはお客様とお打ち合わせの上、検証させていただきます。</t>
    <rPh sb="1" eb="3">
      <t>ショウサイ</t>
    </rPh>
    <rPh sb="4" eb="6">
      <t>ジョウケン</t>
    </rPh>
    <rPh sb="10" eb="12">
      <t>キャクサマ</t>
    </rPh>
    <rPh sb="14" eb="15">
      <t>ウ</t>
    </rPh>
    <rPh sb="16" eb="17">
      <t>ア</t>
    </rPh>
    <rPh sb="20" eb="21">
      <t>ウエ</t>
    </rPh>
    <rPh sb="22" eb="24">
      <t>ケンショウ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</si>
</sst>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7" fillId="0" borderId="0" xfId="0" applyFont="1">
      <alignment vertical="center"/>
    </xf>
    <xf numFmtId="0" fontId="4" fillId="0" borderId="3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>
      <alignment vertical="center"/>
    </xf>
    <xf numFmtId="0" fontId="4" fillId="0" borderId="39" xfId="0" applyFont="1" applyBorder="1" applyAlignment="1">
      <alignment vertical="center"/>
    </xf>
    <xf numFmtId="0" fontId="4" fillId="0" borderId="42" xfId="0" applyFont="1" applyBorder="1">
      <alignment vertical="center"/>
    </xf>
    <xf numFmtId="0" fontId="4" fillId="0" borderId="49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52" xfId="0" applyFont="1" applyBorder="1" applyAlignment="1">
      <alignment horizontal="center" vertical="top"/>
    </xf>
    <xf numFmtId="0" fontId="4" fillId="0" borderId="53" xfId="0" applyFont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4" borderId="20" xfId="0" applyFont="1" applyFill="1" applyBorder="1" applyAlignment="1">
      <alignment vertical="center" shrinkToFit="1"/>
    </xf>
    <xf numFmtId="0" fontId="4" fillId="4" borderId="23" xfId="0" applyFont="1" applyFill="1" applyBorder="1" applyAlignment="1">
      <alignment vertical="center" shrinkToFit="1"/>
    </xf>
    <xf numFmtId="0" fontId="4" fillId="4" borderId="18" xfId="0" applyFont="1" applyFill="1" applyBorder="1" applyAlignment="1">
      <alignment vertical="center" shrinkToFit="1"/>
    </xf>
    <xf numFmtId="0" fontId="2" fillId="4" borderId="15" xfId="0" applyFont="1" applyFill="1" applyBorder="1" applyAlignment="1">
      <alignment vertical="center" shrinkToFit="1"/>
    </xf>
    <xf numFmtId="0" fontId="4" fillId="4" borderId="15" xfId="0" applyFont="1" applyFill="1" applyBorder="1" applyAlignment="1">
      <alignment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8" xfId="0" applyFont="1" applyBorder="1" applyAlignment="1">
      <alignment vertical="top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9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4" fillId="0" borderId="51" xfId="0" applyFont="1" applyBorder="1" applyAlignment="1">
      <alignment vertical="top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52" xfId="1" applyFont="1" applyBorder="1" applyAlignment="1">
      <alignment horizontal="center" vertical="top"/>
    </xf>
    <xf numFmtId="38" fontId="4" fillId="0" borderId="53" xfId="1" applyFont="1" applyBorder="1" applyAlignment="1">
      <alignment horizontal="center" vertical="top"/>
    </xf>
    <xf numFmtId="38" fontId="4" fillId="0" borderId="54" xfId="1" applyFont="1" applyBorder="1" applyAlignment="1">
      <alignment horizontal="center" vertical="top"/>
    </xf>
    <xf numFmtId="38" fontId="4" fillId="0" borderId="1" xfId="1" applyFont="1" applyBorder="1" applyAlignment="1">
      <alignment vertical="top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640378</xdr:colOff>
      <xdr:row>19</xdr:row>
      <xdr:rowOff>29625</xdr:rowOff>
    </xdr:from>
    <xdr:to>
      <xdr:col>18</xdr:col>
      <xdr:colOff>190753</xdr:colOff>
      <xdr:row>20</xdr:row>
      <xdr:rowOff>151500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16D984-2F84-404E-A230-506949378DDC}"/>
            </a:ext>
          </a:extLst>
        </xdr:cNvPr>
        <xdr:cNvSpPr/>
      </xdr:nvSpPr>
      <xdr:spPr>
        <a:xfrm>
          <a:off x="15747028" y="4620675"/>
          <a:ext cx="360000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15</xdr:col>
      <xdr:colOff>642116</xdr:colOff>
      <xdr:row>7</xdr:row>
      <xdr:rowOff>84895</xdr:rowOff>
    </xdr:from>
    <xdr:to>
      <xdr:col>16</xdr:col>
      <xdr:colOff>194134</xdr:colOff>
      <xdr:row>8</xdr:row>
      <xdr:rowOff>206770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2F47B1-278F-493F-AC39-619FC5733DF9}"/>
            </a:ext>
          </a:extLst>
        </xdr:cNvPr>
        <xdr:cNvSpPr/>
      </xdr:nvSpPr>
      <xdr:spPr>
        <a:xfrm>
          <a:off x="12919513" y="1779688"/>
          <a:ext cx="360000" cy="358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⑥</a:t>
          </a:r>
        </a:p>
      </xdr:txBody>
    </xdr:sp>
    <xdr:clientData/>
  </xdr:twoCellAnchor>
  <xdr:twoCellAnchor>
    <xdr:from>
      <xdr:col>17</xdr:col>
      <xdr:colOff>303366</xdr:colOff>
      <xdr:row>19</xdr:row>
      <xdr:rowOff>30665</xdr:rowOff>
    </xdr:from>
    <xdr:to>
      <xdr:col>17</xdr:col>
      <xdr:colOff>663366</xdr:colOff>
      <xdr:row>20</xdr:row>
      <xdr:rowOff>152540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AF2A73-85A3-4584-A364-AA3BE6D81FFD}"/>
            </a:ext>
          </a:extLst>
        </xdr:cNvPr>
        <xdr:cNvSpPr/>
      </xdr:nvSpPr>
      <xdr:spPr>
        <a:xfrm flipH="1">
          <a:off x="15410016" y="4621715"/>
          <a:ext cx="360000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17</xdr:col>
      <xdr:colOff>19756</xdr:colOff>
      <xdr:row>13</xdr:row>
      <xdr:rowOff>58476</xdr:rowOff>
    </xdr:from>
    <xdr:to>
      <xdr:col>17</xdr:col>
      <xdr:colOff>378114</xdr:colOff>
      <xdr:row>14</xdr:row>
      <xdr:rowOff>182321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A4D7C15-D74C-4D78-B72F-95D7B92EC04A}"/>
            </a:ext>
          </a:extLst>
        </xdr:cNvPr>
        <xdr:cNvSpPr/>
      </xdr:nvSpPr>
      <xdr:spPr>
        <a:xfrm>
          <a:off x="13913118" y="3224717"/>
          <a:ext cx="358358" cy="3603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xdr:oneCellAnchor>
    <xdr:from>
      <xdr:col>9</xdr:col>
      <xdr:colOff>762413</xdr:colOff>
      <xdr:row>2</xdr:row>
      <xdr:rowOff>224790</xdr:rowOff>
    </xdr:from>
    <xdr:ext cx="2450799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C4F757B-56AB-4764-9521-605C8BEDDFCD}"/>
            </a:ext>
          </a:extLst>
        </xdr:cNvPr>
        <xdr:cNvSpPr txBox="1"/>
      </xdr:nvSpPr>
      <xdr:spPr>
        <a:xfrm>
          <a:off x="9392063" y="710565"/>
          <a:ext cx="2450799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※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通路幅は</a:t>
          </a:r>
          <a:r>
            <a:rPr kumimoji="1" lang="en-US" altLang="ja-JP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1.3m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以上必要となります</a:t>
          </a:r>
        </a:p>
      </xdr:txBody>
    </xdr:sp>
    <xdr:clientData/>
  </xdr:oneCellAnchor>
  <xdr:twoCellAnchor>
    <xdr:from>
      <xdr:col>17</xdr:col>
      <xdr:colOff>681161</xdr:colOff>
      <xdr:row>7</xdr:row>
      <xdr:rowOff>114586</xdr:rowOff>
    </xdr:from>
    <xdr:to>
      <xdr:col>17</xdr:col>
      <xdr:colOff>693861</xdr:colOff>
      <xdr:row>19</xdr:row>
      <xdr:rowOff>98986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B9CC777E-129C-4EB1-B884-C1AC13113036}"/>
            </a:ext>
          </a:extLst>
        </xdr:cNvPr>
        <xdr:cNvCxnSpPr/>
      </xdr:nvCxnSpPr>
      <xdr:spPr>
        <a:xfrm rot="16200000" flipH="1">
          <a:off x="13143500" y="3240402"/>
          <a:ext cx="2874745" cy="12700"/>
        </a:xfrm>
        <a:prstGeom prst="bentConnector5">
          <a:avLst>
            <a:gd name="adj1" fmla="val -8269"/>
            <a:gd name="adj2" fmla="val 2906984"/>
            <a:gd name="adj3" fmla="val 118648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191574</xdr:colOff>
      <xdr:row>13</xdr:row>
      <xdr:rowOff>72735</xdr:rowOff>
    </xdr:from>
    <xdr:to>
      <xdr:col>18</xdr:col>
      <xdr:colOff>551574</xdr:colOff>
      <xdr:row>14</xdr:row>
      <xdr:rowOff>188697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7575452-DB19-4935-B618-9B2E02ABF79C}"/>
            </a:ext>
          </a:extLst>
        </xdr:cNvPr>
        <xdr:cNvSpPr/>
      </xdr:nvSpPr>
      <xdr:spPr>
        <a:xfrm>
          <a:off x="14892919" y="3238976"/>
          <a:ext cx="360000" cy="3524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  <a:endParaRPr kumimoji="1" lang="en-US" altLang="ja-JP" sz="14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139720</xdr:colOff>
      <xdr:row>8</xdr:row>
      <xdr:rowOff>143739</xdr:rowOff>
    </xdr:from>
    <xdr:to>
      <xdr:col>17</xdr:col>
      <xdr:colOff>602114</xdr:colOff>
      <xdr:row>19</xdr:row>
      <xdr:rowOff>92637</xdr:rowOff>
    </xdr:to>
    <xdr:cxnSp macro="">
      <xdr:nvCxnSpPr>
        <xdr:cNvPr id="12" name="直線矢印コネクタ 21">
          <a:extLst>
            <a:ext uri="{FF2B5EF4-FFF2-40B4-BE49-F238E27FC236}">
              <a16:creationId xmlns:a16="http://schemas.microsoft.com/office/drawing/2014/main" id="{B0BF8656-BAFE-4DE8-9C42-7D4364C0CDE3}"/>
            </a:ext>
          </a:extLst>
        </xdr:cNvPr>
        <xdr:cNvCxnSpPr/>
      </xdr:nvCxnSpPr>
      <xdr:spPr>
        <a:xfrm rot="5400000" flipH="1">
          <a:off x="12558908" y="2741206"/>
          <a:ext cx="2602760" cy="1270377"/>
        </a:xfrm>
        <a:prstGeom prst="bentConnector5">
          <a:avLst>
            <a:gd name="adj1" fmla="val -20465"/>
            <a:gd name="adj2" fmla="val 41726"/>
            <a:gd name="adj3" fmla="val 114828"/>
          </a:avLst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129073</xdr:colOff>
      <xdr:row>16</xdr:row>
      <xdr:rowOff>6915</xdr:rowOff>
    </xdr:from>
    <xdr:to>
      <xdr:col>18</xdr:col>
      <xdr:colOff>368757</xdr:colOff>
      <xdr:row>17</xdr:row>
      <xdr:rowOff>41205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7FF6D51-6FFD-407F-88B9-2E0E5C33D77D}"/>
            </a:ext>
          </a:extLst>
        </xdr:cNvPr>
        <xdr:cNvSpPr/>
      </xdr:nvSpPr>
      <xdr:spPr>
        <a:xfrm>
          <a:off x="14830418" y="3882605"/>
          <a:ext cx="239684" cy="27077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808759</xdr:colOff>
      <xdr:row>8</xdr:row>
      <xdr:rowOff>143738</xdr:rowOff>
    </xdr:from>
    <xdr:to>
      <xdr:col>16</xdr:col>
      <xdr:colOff>359134</xdr:colOff>
      <xdr:row>20</xdr:row>
      <xdr:rowOff>128138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EBE4E65-8CE8-4DFA-BC7C-1497F9E39C8B}"/>
            </a:ext>
          </a:extLst>
        </xdr:cNvPr>
        <xdr:cNvSpPr/>
      </xdr:nvSpPr>
      <xdr:spPr>
        <a:xfrm>
          <a:off x="13105534" y="2077313"/>
          <a:ext cx="360000" cy="28800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461528</xdr:colOff>
      <xdr:row>7</xdr:row>
      <xdr:rowOff>108236</xdr:rowOff>
    </xdr:from>
    <xdr:to>
      <xdr:col>18</xdr:col>
      <xdr:colOff>11903</xdr:colOff>
      <xdr:row>19</xdr:row>
      <xdr:rowOff>92636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8E21E5F-6163-48D9-B697-D1D45C09A9D6}"/>
            </a:ext>
          </a:extLst>
        </xdr:cNvPr>
        <xdr:cNvSpPr/>
      </xdr:nvSpPr>
      <xdr:spPr>
        <a:xfrm>
          <a:off x="14377553" y="1803686"/>
          <a:ext cx="360000" cy="288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218767</xdr:colOff>
      <xdr:row>8</xdr:row>
      <xdr:rowOff>150088</xdr:rowOff>
    </xdr:from>
    <xdr:to>
      <xdr:col>16</xdr:col>
      <xdr:colOff>231467</xdr:colOff>
      <xdr:row>20</xdr:row>
      <xdr:rowOff>134488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3C51BBBB-1EE6-4202-888A-69F8DECF9E08}"/>
            </a:ext>
          </a:extLst>
        </xdr:cNvPr>
        <xdr:cNvCxnSpPr/>
      </xdr:nvCxnSpPr>
      <xdr:spPr>
        <a:xfrm rot="16200000" flipH="1">
          <a:off x="11873123" y="3512387"/>
          <a:ext cx="2874745" cy="12700"/>
        </a:xfrm>
        <a:prstGeom prst="bentConnector5">
          <a:avLst>
            <a:gd name="adj1" fmla="val -7938"/>
            <a:gd name="adj2" fmla="val 4044906"/>
            <a:gd name="adj3" fmla="val 10893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126581</xdr:colOff>
      <xdr:row>7</xdr:row>
      <xdr:rowOff>108236</xdr:rowOff>
    </xdr:from>
    <xdr:to>
      <xdr:col>17</xdr:col>
      <xdr:colOff>588975</xdr:colOff>
      <xdr:row>20</xdr:row>
      <xdr:rowOff>128138</xdr:rowOff>
    </xdr:to>
    <xdr:cxnSp macro="">
      <xdr:nvCxnSpPr>
        <xdr:cNvPr id="20" name="直線矢印コネクタ 21">
          <a:extLst>
            <a:ext uri="{FF2B5EF4-FFF2-40B4-BE49-F238E27FC236}">
              <a16:creationId xmlns:a16="http://schemas.microsoft.com/office/drawing/2014/main" id="{4A8AF2FC-150A-4A65-9E86-08F2D25D9361}"/>
            </a:ext>
          </a:extLst>
        </xdr:cNvPr>
        <xdr:cNvCxnSpPr/>
      </xdr:nvCxnSpPr>
      <xdr:spPr>
        <a:xfrm rot="5400000" flipH="1" flipV="1">
          <a:off x="12273784" y="2741205"/>
          <a:ext cx="3146730" cy="1270377"/>
        </a:xfrm>
        <a:prstGeom prst="bentConnector5">
          <a:avLst>
            <a:gd name="adj1" fmla="val -8457"/>
            <a:gd name="adj2" fmla="val -30835"/>
            <a:gd name="adj3" fmla="val 107249"/>
          </a:avLst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208684</xdr:colOff>
      <xdr:row>4</xdr:row>
      <xdr:rowOff>230989</xdr:rowOff>
    </xdr:from>
    <xdr:to>
      <xdr:col>18</xdr:col>
      <xdr:colOff>589684</xdr:colOff>
      <xdr:row>23</xdr:row>
      <xdr:rowOff>1523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EF245EB-0A2C-4B8E-BF2A-DE391C32DDFC}"/>
            </a:ext>
          </a:extLst>
        </xdr:cNvPr>
        <xdr:cNvSpPr/>
      </xdr:nvSpPr>
      <xdr:spPr>
        <a:xfrm>
          <a:off x="12505459" y="1212064"/>
          <a:ext cx="2809875" cy="4352059"/>
        </a:xfrm>
        <a:prstGeom prst="rect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459499</xdr:colOff>
      <xdr:row>13</xdr:row>
      <xdr:rowOff>59450</xdr:rowOff>
    </xdr:from>
    <xdr:to>
      <xdr:col>18</xdr:col>
      <xdr:colOff>9874</xdr:colOff>
      <xdr:row>14</xdr:row>
      <xdr:rowOff>184937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8BB2ED3-48FB-4C08-A850-F641B35BF8DB}"/>
            </a:ext>
          </a:extLst>
        </xdr:cNvPr>
        <xdr:cNvSpPr/>
      </xdr:nvSpPr>
      <xdr:spPr>
        <a:xfrm>
          <a:off x="14352861" y="3225691"/>
          <a:ext cx="358358" cy="3619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❶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0</xdr:colOff>
      <xdr:row>13</xdr:row>
      <xdr:rowOff>65361</xdr:rowOff>
    </xdr:from>
    <xdr:to>
      <xdr:col>16</xdr:col>
      <xdr:colOff>360000</xdr:colOff>
      <xdr:row>14</xdr:row>
      <xdr:rowOff>177711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7708074-6F88-4D33-B2AB-63D043AD3695}"/>
            </a:ext>
          </a:extLst>
        </xdr:cNvPr>
        <xdr:cNvSpPr/>
      </xdr:nvSpPr>
      <xdr:spPr>
        <a:xfrm>
          <a:off x="13085379" y="3231602"/>
          <a:ext cx="360000" cy="348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❷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639326</xdr:colOff>
      <xdr:row>6</xdr:row>
      <xdr:rowOff>56295</xdr:rowOff>
    </xdr:from>
    <xdr:to>
      <xdr:col>18</xdr:col>
      <xdr:colOff>189701</xdr:colOff>
      <xdr:row>7</xdr:row>
      <xdr:rowOff>178170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5E6D596-A858-452D-9A1B-DCEDF937EF59}"/>
            </a:ext>
          </a:extLst>
        </xdr:cNvPr>
        <xdr:cNvSpPr/>
      </xdr:nvSpPr>
      <xdr:spPr>
        <a:xfrm>
          <a:off x="14532688" y="1514605"/>
          <a:ext cx="358358" cy="358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  <a:endParaRPr kumimoji="1" lang="en-US" altLang="ja-JP" sz="14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152072</xdr:colOff>
      <xdr:row>7</xdr:row>
      <xdr:rowOff>98863</xdr:rowOff>
    </xdr:from>
    <xdr:to>
      <xdr:col>16</xdr:col>
      <xdr:colOff>510429</xdr:colOff>
      <xdr:row>8</xdr:row>
      <xdr:rowOff>220738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7AA406B-1795-41EA-8854-B66E4F0C4D71}"/>
            </a:ext>
          </a:extLst>
        </xdr:cNvPr>
        <xdr:cNvSpPr/>
      </xdr:nvSpPr>
      <xdr:spPr>
        <a:xfrm>
          <a:off x="13237451" y="1793656"/>
          <a:ext cx="358357" cy="358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⑦</a:t>
          </a:r>
          <a:endParaRPr kumimoji="1" lang="en-US" altLang="ja-JP" sz="14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437493</xdr:colOff>
      <xdr:row>13</xdr:row>
      <xdr:rowOff>60106</xdr:rowOff>
    </xdr:from>
    <xdr:to>
      <xdr:col>16</xdr:col>
      <xdr:colOff>797493</xdr:colOff>
      <xdr:row>14</xdr:row>
      <xdr:rowOff>181981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2760554B-0F4F-463D-A376-3D2223ED5673}"/>
            </a:ext>
          </a:extLst>
        </xdr:cNvPr>
        <xdr:cNvSpPr/>
      </xdr:nvSpPr>
      <xdr:spPr>
        <a:xfrm>
          <a:off x="13522872" y="3226347"/>
          <a:ext cx="360000" cy="358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⑧</a:t>
          </a:r>
        </a:p>
      </xdr:txBody>
    </xdr:sp>
    <xdr:clientData/>
  </xdr:twoCellAnchor>
  <xdr:twoCellAnchor>
    <xdr:from>
      <xdr:col>16</xdr:col>
      <xdr:colOff>177362</xdr:colOff>
      <xdr:row>20</xdr:row>
      <xdr:rowOff>58134</xdr:rowOff>
    </xdr:from>
    <xdr:to>
      <xdr:col>16</xdr:col>
      <xdr:colOff>537362</xdr:colOff>
      <xdr:row>21</xdr:row>
      <xdr:rowOff>170485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DC576D1-BD53-409E-806D-F1B4A52E33C1}"/>
            </a:ext>
          </a:extLst>
        </xdr:cNvPr>
        <xdr:cNvSpPr/>
      </xdr:nvSpPr>
      <xdr:spPr>
        <a:xfrm>
          <a:off x="13262741" y="4879755"/>
          <a:ext cx="360000" cy="3619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⑨</a:t>
          </a:r>
        </a:p>
      </xdr:txBody>
    </xdr:sp>
    <xdr:clientData/>
  </xdr:twoCellAnchor>
  <xdr:twoCellAnchor>
    <xdr:from>
      <xdr:col>15</xdr:col>
      <xdr:colOff>631277</xdr:colOff>
      <xdr:row>20</xdr:row>
      <xdr:rowOff>59120</xdr:rowOff>
    </xdr:from>
    <xdr:to>
      <xdr:col>16</xdr:col>
      <xdr:colOff>183295</xdr:colOff>
      <xdr:row>21</xdr:row>
      <xdr:rowOff>171471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03458BD-BD0D-4FB9-BE53-65F384443DBC}"/>
            </a:ext>
          </a:extLst>
        </xdr:cNvPr>
        <xdr:cNvSpPr/>
      </xdr:nvSpPr>
      <xdr:spPr>
        <a:xfrm>
          <a:off x="14118677" y="4888295"/>
          <a:ext cx="361643" cy="360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⑩</a:t>
          </a:r>
        </a:p>
      </xdr:txBody>
    </xdr:sp>
    <xdr:clientData/>
  </xdr:twoCellAnchor>
  <xdr:twoCellAnchor>
    <xdr:from>
      <xdr:col>15</xdr:col>
      <xdr:colOff>243051</xdr:colOff>
      <xdr:row>13</xdr:row>
      <xdr:rowOff>52552</xdr:rowOff>
    </xdr:from>
    <xdr:to>
      <xdr:col>15</xdr:col>
      <xdr:colOff>603051</xdr:colOff>
      <xdr:row>14</xdr:row>
      <xdr:rowOff>174427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C08C768-0B5F-4F02-80C8-BB6DE0F04121}"/>
            </a:ext>
          </a:extLst>
        </xdr:cNvPr>
        <xdr:cNvSpPr/>
      </xdr:nvSpPr>
      <xdr:spPr>
        <a:xfrm>
          <a:off x="12520448" y="3218793"/>
          <a:ext cx="360000" cy="358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⑪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640378</xdr:colOff>
      <xdr:row>19</xdr:row>
      <xdr:rowOff>29625</xdr:rowOff>
    </xdr:from>
    <xdr:to>
      <xdr:col>18</xdr:col>
      <xdr:colOff>190753</xdr:colOff>
      <xdr:row>20</xdr:row>
      <xdr:rowOff>151500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65583E-B0B1-4E7F-8F1B-0E61C1F9019F}"/>
            </a:ext>
          </a:extLst>
        </xdr:cNvPr>
        <xdr:cNvSpPr/>
      </xdr:nvSpPr>
      <xdr:spPr>
        <a:xfrm>
          <a:off x="15747028" y="4620675"/>
          <a:ext cx="360000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15</xdr:col>
      <xdr:colOff>642116</xdr:colOff>
      <xdr:row>7</xdr:row>
      <xdr:rowOff>84895</xdr:rowOff>
    </xdr:from>
    <xdr:to>
      <xdr:col>16</xdr:col>
      <xdr:colOff>194134</xdr:colOff>
      <xdr:row>8</xdr:row>
      <xdr:rowOff>206770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CD9556-4F0F-4CC8-A1EF-8A7AEDF52883}"/>
            </a:ext>
          </a:extLst>
        </xdr:cNvPr>
        <xdr:cNvSpPr/>
      </xdr:nvSpPr>
      <xdr:spPr>
        <a:xfrm>
          <a:off x="14129516" y="1780345"/>
          <a:ext cx="361643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⑥</a:t>
          </a:r>
        </a:p>
      </xdr:txBody>
    </xdr:sp>
    <xdr:clientData/>
  </xdr:twoCellAnchor>
  <xdr:twoCellAnchor>
    <xdr:from>
      <xdr:col>17</xdr:col>
      <xdr:colOff>312891</xdr:colOff>
      <xdr:row>19</xdr:row>
      <xdr:rowOff>30665</xdr:rowOff>
    </xdr:from>
    <xdr:to>
      <xdr:col>17</xdr:col>
      <xdr:colOff>672891</xdr:colOff>
      <xdr:row>20</xdr:row>
      <xdr:rowOff>152540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0F83483-7E26-4CAF-924F-3534AA21BEEC}"/>
            </a:ext>
          </a:extLst>
        </xdr:cNvPr>
        <xdr:cNvSpPr/>
      </xdr:nvSpPr>
      <xdr:spPr>
        <a:xfrm flipH="1">
          <a:off x="15419541" y="4621715"/>
          <a:ext cx="360000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17</xdr:col>
      <xdr:colOff>19756</xdr:colOff>
      <xdr:row>13</xdr:row>
      <xdr:rowOff>58476</xdr:rowOff>
    </xdr:from>
    <xdr:to>
      <xdr:col>17</xdr:col>
      <xdr:colOff>378114</xdr:colOff>
      <xdr:row>14</xdr:row>
      <xdr:rowOff>182321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5B4633C-CBE1-40B7-838B-A70B23AAE505}"/>
            </a:ext>
          </a:extLst>
        </xdr:cNvPr>
        <xdr:cNvSpPr/>
      </xdr:nvSpPr>
      <xdr:spPr>
        <a:xfrm>
          <a:off x="15126406" y="3220776"/>
          <a:ext cx="358358" cy="3619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xdr:oneCellAnchor>
    <xdr:from>
      <xdr:col>9</xdr:col>
      <xdr:colOff>762413</xdr:colOff>
      <xdr:row>2</xdr:row>
      <xdr:rowOff>224790</xdr:rowOff>
    </xdr:from>
    <xdr:ext cx="2450799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D7B1926-AF84-4106-9F98-022534137E00}"/>
            </a:ext>
          </a:extLst>
        </xdr:cNvPr>
        <xdr:cNvSpPr txBox="1"/>
      </xdr:nvSpPr>
      <xdr:spPr>
        <a:xfrm>
          <a:off x="9392063" y="710565"/>
          <a:ext cx="2450799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※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通路幅は</a:t>
          </a:r>
          <a:r>
            <a:rPr kumimoji="1" lang="en-US" altLang="ja-JP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1.3m</a:t>
          </a: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以上必要となります</a:t>
          </a:r>
        </a:p>
      </xdr:txBody>
    </xdr:sp>
    <xdr:clientData/>
  </xdr:oneCellAnchor>
  <xdr:twoCellAnchor>
    <xdr:from>
      <xdr:col>17</xdr:col>
      <xdr:colOff>681161</xdr:colOff>
      <xdr:row>7</xdr:row>
      <xdr:rowOff>114586</xdr:rowOff>
    </xdr:from>
    <xdr:to>
      <xdr:col>17</xdr:col>
      <xdr:colOff>693861</xdr:colOff>
      <xdr:row>19</xdr:row>
      <xdr:rowOff>98986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4234F0DA-5835-4910-A3EE-A9D232514D84}"/>
            </a:ext>
          </a:extLst>
        </xdr:cNvPr>
        <xdr:cNvCxnSpPr/>
      </xdr:nvCxnSpPr>
      <xdr:spPr>
        <a:xfrm rot="16200000" flipH="1">
          <a:off x="14354161" y="3243686"/>
          <a:ext cx="2880000" cy="12700"/>
        </a:xfrm>
        <a:prstGeom prst="bentConnector5">
          <a:avLst>
            <a:gd name="adj1" fmla="val -8269"/>
            <a:gd name="adj2" fmla="val 2906984"/>
            <a:gd name="adj3" fmla="val 118648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191574</xdr:colOff>
      <xdr:row>13</xdr:row>
      <xdr:rowOff>72735</xdr:rowOff>
    </xdr:from>
    <xdr:to>
      <xdr:col>18</xdr:col>
      <xdr:colOff>551574</xdr:colOff>
      <xdr:row>14</xdr:row>
      <xdr:rowOff>188697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35FCDBC-1E67-4073-8198-1E8F35FC6085}"/>
            </a:ext>
          </a:extLst>
        </xdr:cNvPr>
        <xdr:cNvSpPr/>
      </xdr:nvSpPr>
      <xdr:spPr>
        <a:xfrm>
          <a:off x="16107849" y="3235035"/>
          <a:ext cx="360000" cy="3540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  <a:endParaRPr kumimoji="1" lang="en-US" altLang="ja-JP" sz="14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139720</xdr:colOff>
      <xdr:row>8</xdr:row>
      <xdr:rowOff>143739</xdr:rowOff>
    </xdr:from>
    <xdr:to>
      <xdr:col>17</xdr:col>
      <xdr:colOff>602114</xdr:colOff>
      <xdr:row>19</xdr:row>
      <xdr:rowOff>92637</xdr:rowOff>
    </xdr:to>
    <xdr:cxnSp macro="">
      <xdr:nvCxnSpPr>
        <xdr:cNvPr id="9" name="直線矢印コネクタ 21">
          <a:extLst>
            <a:ext uri="{FF2B5EF4-FFF2-40B4-BE49-F238E27FC236}">
              <a16:creationId xmlns:a16="http://schemas.microsoft.com/office/drawing/2014/main" id="{D8236BB4-7D6D-4372-9780-A0010487CE61}"/>
            </a:ext>
          </a:extLst>
        </xdr:cNvPr>
        <xdr:cNvCxnSpPr/>
      </xdr:nvCxnSpPr>
      <xdr:spPr>
        <a:xfrm rot="5400000" flipH="1">
          <a:off x="13769568" y="2744491"/>
          <a:ext cx="2606373" cy="1272019"/>
        </a:xfrm>
        <a:prstGeom prst="bentConnector5">
          <a:avLst>
            <a:gd name="adj1" fmla="val -20465"/>
            <a:gd name="adj2" fmla="val 41726"/>
            <a:gd name="adj3" fmla="val 114828"/>
          </a:avLst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129073</xdr:colOff>
      <xdr:row>16</xdr:row>
      <xdr:rowOff>6915</xdr:rowOff>
    </xdr:from>
    <xdr:to>
      <xdr:col>18</xdr:col>
      <xdr:colOff>368757</xdr:colOff>
      <xdr:row>17</xdr:row>
      <xdr:rowOff>41205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32B1378-347D-44ED-B088-7A021BB1CEAD}"/>
            </a:ext>
          </a:extLst>
        </xdr:cNvPr>
        <xdr:cNvSpPr/>
      </xdr:nvSpPr>
      <xdr:spPr>
        <a:xfrm>
          <a:off x="16045348" y="3883590"/>
          <a:ext cx="239684" cy="27241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808759</xdr:colOff>
      <xdr:row>8</xdr:row>
      <xdr:rowOff>143738</xdr:rowOff>
    </xdr:from>
    <xdr:to>
      <xdr:col>16</xdr:col>
      <xdr:colOff>359134</xdr:colOff>
      <xdr:row>20</xdr:row>
      <xdr:rowOff>128138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F80E280-9B8B-4270-8365-951C51B1D26B}"/>
            </a:ext>
          </a:extLst>
        </xdr:cNvPr>
        <xdr:cNvSpPr/>
      </xdr:nvSpPr>
      <xdr:spPr>
        <a:xfrm>
          <a:off x="14296159" y="2077313"/>
          <a:ext cx="360000" cy="28800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461528</xdr:colOff>
      <xdr:row>7</xdr:row>
      <xdr:rowOff>108236</xdr:rowOff>
    </xdr:from>
    <xdr:to>
      <xdr:col>18</xdr:col>
      <xdr:colOff>11903</xdr:colOff>
      <xdr:row>19</xdr:row>
      <xdr:rowOff>92636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4447C00-7961-41C3-B7AB-87A49FA6A958}"/>
            </a:ext>
          </a:extLst>
        </xdr:cNvPr>
        <xdr:cNvSpPr/>
      </xdr:nvSpPr>
      <xdr:spPr>
        <a:xfrm>
          <a:off x="15568178" y="1803686"/>
          <a:ext cx="360000" cy="288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218767</xdr:colOff>
      <xdr:row>8</xdr:row>
      <xdr:rowOff>150088</xdr:rowOff>
    </xdr:from>
    <xdr:to>
      <xdr:col>16</xdr:col>
      <xdr:colOff>231467</xdr:colOff>
      <xdr:row>20</xdr:row>
      <xdr:rowOff>134488</xdr:rowOff>
    </xdr:to>
    <xdr:cxnSp macro="">
      <xdr:nvCxnSpPr>
        <xdr:cNvPr id="13" name="コネクタ: カギ線 12">
          <a:extLst>
            <a:ext uri="{FF2B5EF4-FFF2-40B4-BE49-F238E27FC236}">
              <a16:creationId xmlns:a16="http://schemas.microsoft.com/office/drawing/2014/main" id="{8BFF10A8-90AA-4841-934C-FD7478AF4869}"/>
            </a:ext>
          </a:extLst>
        </xdr:cNvPr>
        <xdr:cNvCxnSpPr/>
      </xdr:nvCxnSpPr>
      <xdr:spPr>
        <a:xfrm rot="16200000" flipH="1">
          <a:off x="13082142" y="3517313"/>
          <a:ext cx="2880000" cy="12700"/>
        </a:xfrm>
        <a:prstGeom prst="bentConnector5">
          <a:avLst>
            <a:gd name="adj1" fmla="val -7938"/>
            <a:gd name="adj2" fmla="val 4044906"/>
            <a:gd name="adj3" fmla="val 10893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126581</xdr:colOff>
      <xdr:row>7</xdr:row>
      <xdr:rowOff>108236</xdr:rowOff>
    </xdr:from>
    <xdr:to>
      <xdr:col>17</xdr:col>
      <xdr:colOff>588975</xdr:colOff>
      <xdr:row>20</xdr:row>
      <xdr:rowOff>128138</xdr:rowOff>
    </xdr:to>
    <xdr:cxnSp macro="">
      <xdr:nvCxnSpPr>
        <xdr:cNvPr id="14" name="直線矢印コネクタ 21">
          <a:extLst>
            <a:ext uri="{FF2B5EF4-FFF2-40B4-BE49-F238E27FC236}">
              <a16:creationId xmlns:a16="http://schemas.microsoft.com/office/drawing/2014/main" id="{04245F67-7CE6-402C-89FF-7DAB26356F31}"/>
            </a:ext>
          </a:extLst>
        </xdr:cNvPr>
        <xdr:cNvCxnSpPr/>
      </xdr:nvCxnSpPr>
      <xdr:spPr>
        <a:xfrm rot="5400000" flipH="1" flipV="1">
          <a:off x="13482802" y="2744490"/>
          <a:ext cx="3153627" cy="1272019"/>
        </a:xfrm>
        <a:prstGeom prst="bentConnector5">
          <a:avLst>
            <a:gd name="adj1" fmla="val -8457"/>
            <a:gd name="adj2" fmla="val -30835"/>
            <a:gd name="adj3" fmla="val 107249"/>
          </a:avLst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208684</xdr:colOff>
      <xdr:row>4</xdr:row>
      <xdr:rowOff>230989</xdr:rowOff>
    </xdr:from>
    <xdr:to>
      <xdr:col>18</xdr:col>
      <xdr:colOff>589684</xdr:colOff>
      <xdr:row>23</xdr:row>
      <xdr:rowOff>1523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3AABD26-C187-442E-B0B8-956FFBBF8D80}"/>
            </a:ext>
          </a:extLst>
        </xdr:cNvPr>
        <xdr:cNvSpPr/>
      </xdr:nvSpPr>
      <xdr:spPr>
        <a:xfrm>
          <a:off x="13696084" y="1212064"/>
          <a:ext cx="2809875" cy="4352059"/>
        </a:xfrm>
        <a:prstGeom prst="rect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459499</xdr:colOff>
      <xdr:row>13</xdr:row>
      <xdr:rowOff>59450</xdr:rowOff>
    </xdr:from>
    <xdr:to>
      <xdr:col>18</xdr:col>
      <xdr:colOff>9874</xdr:colOff>
      <xdr:row>14</xdr:row>
      <xdr:rowOff>184937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8B36FC1-36F0-4492-9325-C05AB080A0A1}"/>
            </a:ext>
          </a:extLst>
        </xdr:cNvPr>
        <xdr:cNvSpPr/>
      </xdr:nvSpPr>
      <xdr:spPr>
        <a:xfrm>
          <a:off x="15566149" y="3221750"/>
          <a:ext cx="360000" cy="363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❶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0</xdr:colOff>
      <xdr:row>13</xdr:row>
      <xdr:rowOff>65361</xdr:rowOff>
    </xdr:from>
    <xdr:to>
      <xdr:col>16</xdr:col>
      <xdr:colOff>360000</xdr:colOff>
      <xdr:row>14</xdr:row>
      <xdr:rowOff>177711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29944F2-51FD-4CB4-B86B-AB3AA5BC681C}"/>
            </a:ext>
          </a:extLst>
        </xdr:cNvPr>
        <xdr:cNvSpPr/>
      </xdr:nvSpPr>
      <xdr:spPr>
        <a:xfrm>
          <a:off x="14297025" y="3227661"/>
          <a:ext cx="360000" cy="350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❷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639326</xdr:colOff>
      <xdr:row>6</xdr:row>
      <xdr:rowOff>56295</xdr:rowOff>
    </xdr:from>
    <xdr:to>
      <xdr:col>18</xdr:col>
      <xdr:colOff>189701</xdr:colOff>
      <xdr:row>7</xdr:row>
      <xdr:rowOff>178170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1CB2120-3777-45B9-AE4F-6D8BF9B0C6BB}"/>
            </a:ext>
          </a:extLst>
        </xdr:cNvPr>
        <xdr:cNvSpPr/>
      </xdr:nvSpPr>
      <xdr:spPr>
        <a:xfrm>
          <a:off x="15745976" y="1513620"/>
          <a:ext cx="360000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  <a:endParaRPr kumimoji="1" lang="en-US" altLang="ja-JP" sz="14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152072</xdr:colOff>
      <xdr:row>7</xdr:row>
      <xdr:rowOff>98863</xdr:rowOff>
    </xdr:from>
    <xdr:to>
      <xdr:col>16</xdr:col>
      <xdr:colOff>510429</xdr:colOff>
      <xdr:row>8</xdr:row>
      <xdr:rowOff>220738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5C27E92-402B-44F6-97BE-40A07C14738D}"/>
            </a:ext>
          </a:extLst>
        </xdr:cNvPr>
        <xdr:cNvSpPr/>
      </xdr:nvSpPr>
      <xdr:spPr>
        <a:xfrm>
          <a:off x="14449097" y="1794313"/>
          <a:ext cx="358357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⑦</a:t>
          </a:r>
          <a:endParaRPr kumimoji="1" lang="en-US" altLang="ja-JP" sz="1400" b="0" cap="none" spc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437493</xdr:colOff>
      <xdr:row>13</xdr:row>
      <xdr:rowOff>60106</xdr:rowOff>
    </xdr:from>
    <xdr:to>
      <xdr:col>16</xdr:col>
      <xdr:colOff>797493</xdr:colOff>
      <xdr:row>14</xdr:row>
      <xdr:rowOff>181981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918EFC62-5DA6-4E66-9BED-398516756FF2}"/>
            </a:ext>
          </a:extLst>
        </xdr:cNvPr>
        <xdr:cNvSpPr/>
      </xdr:nvSpPr>
      <xdr:spPr>
        <a:xfrm>
          <a:off x="14734518" y="3222406"/>
          <a:ext cx="360000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⑧</a:t>
          </a:r>
        </a:p>
      </xdr:txBody>
    </xdr:sp>
    <xdr:clientData/>
  </xdr:twoCellAnchor>
  <xdr:twoCellAnchor>
    <xdr:from>
      <xdr:col>16</xdr:col>
      <xdr:colOff>186887</xdr:colOff>
      <xdr:row>20</xdr:row>
      <xdr:rowOff>58134</xdr:rowOff>
    </xdr:from>
    <xdr:to>
      <xdr:col>16</xdr:col>
      <xdr:colOff>546887</xdr:colOff>
      <xdr:row>21</xdr:row>
      <xdr:rowOff>170485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D394E1F-2C87-4645-A019-82FF1B685570}"/>
            </a:ext>
          </a:extLst>
        </xdr:cNvPr>
        <xdr:cNvSpPr/>
      </xdr:nvSpPr>
      <xdr:spPr>
        <a:xfrm>
          <a:off x="14483912" y="4887309"/>
          <a:ext cx="360000" cy="360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⑨</a:t>
          </a:r>
        </a:p>
      </xdr:txBody>
    </xdr:sp>
    <xdr:clientData/>
  </xdr:twoCellAnchor>
  <xdr:twoCellAnchor>
    <xdr:from>
      <xdr:col>15</xdr:col>
      <xdr:colOff>640802</xdr:colOff>
      <xdr:row>20</xdr:row>
      <xdr:rowOff>59120</xdr:rowOff>
    </xdr:from>
    <xdr:to>
      <xdr:col>16</xdr:col>
      <xdr:colOff>192820</xdr:colOff>
      <xdr:row>21</xdr:row>
      <xdr:rowOff>171471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8926966-9820-48F7-919A-4D1986AB2045}"/>
            </a:ext>
          </a:extLst>
        </xdr:cNvPr>
        <xdr:cNvSpPr/>
      </xdr:nvSpPr>
      <xdr:spPr>
        <a:xfrm>
          <a:off x="14128202" y="4888295"/>
          <a:ext cx="361643" cy="360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⑩</a:t>
          </a:r>
        </a:p>
      </xdr:txBody>
    </xdr:sp>
    <xdr:clientData/>
  </xdr:twoCellAnchor>
  <xdr:twoCellAnchor>
    <xdr:from>
      <xdr:col>15</xdr:col>
      <xdr:colOff>243051</xdr:colOff>
      <xdr:row>13</xdr:row>
      <xdr:rowOff>52552</xdr:rowOff>
    </xdr:from>
    <xdr:to>
      <xdr:col>15</xdr:col>
      <xdr:colOff>603051</xdr:colOff>
      <xdr:row>14</xdr:row>
      <xdr:rowOff>174427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DA9A91B-8518-4C96-8546-8C6E27FF471B}"/>
            </a:ext>
          </a:extLst>
        </xdr:cNvPr>
        <xdr:cNvSpPr/>
      </xdr:nvSpPr>
      <xdr:spPr>
        <a:xfrm>
          <a:off x="13730451" y="3214852"/>
          <a:ext cx="360000" cy="36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0B66-DAB9-4C2F-84C5-C03D7B3DF74D}">
  <sheetPr>
    <pageSetUpPr fitToPage="1"/>
  </sheetPr>
  <dimension ref="A1:U69"/>
  <sheetViews>
    <sheetView view="pageBreakPreview" topLeftCell="A4" zoomScaleNormal="100" zoomScaleSheetLayoutView="100" workbookViewId="0">
      <selection activeCell="R17" sqref="R17"/>
    </sheetView>
  </sheetViews>
  <sheetFormatPr defaultRowHeight="18.75" x14ac:dyDescent="0.4"/>
  <cols>
    <col min="1" max="2" width="10.625" style="19" customWidth="1"/>
    <col min="3" max="5" width="15.625" style="19" customWidth="1"/>
    <col min="6" max="6" width="15.625" style="23" customWidth="1"/>
    <col min="7" max="7" width="15.625" style="19" customWidth="1"/>
    <col min="8" max="8" width="3.25" style="19" customWidth="1"/>
    <col min="9" max="24" width="10.625" style="19" customWidth="1"/>
    <col min="25" max="16384" width="9" style="19"/>
  </cols>
  <sheetData>
    <row r="1" spans="1:19" ht="18.75" customHeight="1" thickBot="1" x14ac:dyDescent="0.45">
      <c r="A1" s="144" t="s">
        <v>39</v>
      </c>
      <c r="B1" s="144"/>
      <c r="C1" s="144"/>
      <c r="D1" s="144"/>
      <c r="E1" s="72"/>
      <c r="F1" s="72"/>
      <c r="G1" s="72"/>
      <c r="I1" s="30"/>
      <c r="Q1" s="1" t="s">
        <v>15</v>
      </c>
      <c r="R1" s="132"/>
      <c r="S1" s="133"/>
    </row>
    <row r="2" spans="1:19" ht="19.5" customHeight="1" x14ac:dyDescent="0.4">
      <c r="A2" s="145"/>
      <c r="B2" s="145"/>
      <c r="C2" s="145"/>
      <c r="D2" s="145"/>
      <c r="E2" s="118" t="s">
        <v>77</v>
      </c>
      <c r="F2" s="73"/>
      <c r="G2" s="73"/>
    </row>
    <row r="3" spans="1:19" ht="19.5" thickBot="1" x14ac:dyDescent="0.45">
      <c r="A3" s="134" t="s">
        <v>14</v>
      </c>
      <c r="B3" s="134"/>
      <c r="C3" s="134"/>
      <c r="D3" s="134"/>
      <c r="E3" s="134"/>
      <c r="F3" s="134"/>
      <c r="G3" s="134"/>
      <c r="I3" s="135" t="s">
        <v>21</v>
      </c>
      <c r="J3" s="136"/>
      <c r="K3" s="136"/>
      <c r="L3" s="136"/>
      <c r="M3" s="136"/>
      <c r="N3" s="136"/>
      <c r="O3" s="136"/>
      <c r="P3" s="137"/>
      <c r="Q3" s="137"/>
      <c r="R3" s="137"/>
      <c r="S3" s="138"/>
    </row>
    <row r="4" spans="1:19" ht="19.5" thickTop="1" x14ac:dyDescent="0.4">
      <c r="A4" s="139" t="s">
        <v>11</v>
      </c>
      <c r="B4" s="140"/>
      <c r="C4" s="141"/>
      <c r="D4" s="142"/>
      <c r="E4" s="142"/>
      <c r="F4" s="142"/>
      <c r="G4" s="143"/>
      <c r="I4" s="60" t="s">
        <v>3</v>
      </c>
      <c r="J4" s="61"/>
      <c r="K4" s="61"/>
      <c r="L4" s="61"/>
      <c r="M4" s="61"/>
      <c r="N4" s="61"/>
      <c r="O4" s="62"/>
      <c r="P4" s="2" t="s">
        <v>9</v>
      </c>
      <c r="Q4" s="2"/>
      <c r="R4" s="2"/>
      <c r="S4" s="57"/>
    </row>
    <row r="5" spans="1:19" x14ac:dyDescent="0.4">
      <c r="A5" s="127" t="s">
        <v>12</v>
      </c>
      <c r="B5" s="128"/>
      <c r="C5" s="129"/>
      <c r="D5" s="130"/>
      <c r="E5" s="130"/>
      <c r="F5" s="130"/>
      <c r="G5" s="131"/>
      <c r="I5" s="63"/>
      <c r="J5" s="2"/>
      <c r="K5" s="2"/>
      <c r="L5" s="2"/>
      <c r="M5" s="2"/>
      <c r="N5" s="2"/>
      <c r="O5" s="64"/>
      <c r="P5" s="2"/>
      <c r="Q5" s="2"/>
      <c r="R5" s="2"/>
      <c r="S5" s="57"/>
    </row>
    <row r="6" spans="1:19" x14ac:dyDescent="0.4">
      <c r="A6" s="127" t="s">
        <v>13</v>
      </c>
      <c r="B6" s="128"/>
      <c r="C6" s="129"/>
      <c r="D6" s="130"/>
      <c r="E6" s="130"/>
      <c r="F6" s="130"/>
      <c r="G6" s="131"/>
      <c r="I6" s="63"/>
      <c r="J6" s="2"/>
      <c r="K6" s="2"/>
      <c r="L6" s="2"/>
      <c r="M6" s="2"/>
      <c r="N6" s="2"/>
      <c r="O6" s="64"/>
      <c r="P6" s="2"/>
      <c r="Q6" s="2"/>
      <c r="R6" s="2"/>
      <c r="S6" s="57"/>
    </row>
    <row r="7" spans="1:19" x14ac:dyDescent="0.4">
      <c r="A7" s="127" t="s">
        <v>2</v>
      </c>
      <c r="B7" s="128"/>
      <c r="C7" s="129"/>
      <c r="D7" s="130"/>
      <c r="E7" s="130"/>
      <c r="F7" s="130"/>
      <c r="G7" s="131"/>
      <c r="I7" s="63"/>
      <c r="J7" s="2"/>
      <c r="K7" s="2"/>
      <c r="L7" s="2"/>
      <c r="M7" s="2"/>
      <c r="N7" s="2"/>
      <c r="O7" s="64"/>
      <c r="P7" s="2"/>
      <c r="Q7" s="2"/>
      <c r="R7" s="2"/>
      <c r="S7" s="57"/>
    </row>
    <row r="8" spans="1:19" x14ac:dyDescent="0.4">
      <c r="A8" s="127" t="s">
        <v>0</v>
      </c>
      <c r="B8" s="128"/>
      <c r="C8" s="129"/>
      <c r="D8" s="130"/>
      <c r="E8" s="130"/>
      <c r="F8" s="130"/>
      <c r="G8" s="131"/>
      <c r="I8" s="63"/>
      <c r="J8" s="2"/>
      <c r="K8" s="2"/>
      <c r="L8" s="2"/>
      <c r="M8" s="2"/>
      <c r="N8" s="2"/>
      <c r="O8" s="64"/>
      <c r="P8" s="2"/>
      <c r="Q8" s="2"/>
      <c r="R8" s="2"/>
      <c r="S8" s="57"/>
    </row>
    <row r="9" spans="1:19" ht="19.5" thickBot="1" x14ac:dyDescent="0.45">
      <c r="A9" s="146" t="s">
        <v>1</v>
      </c>
      <c r="B9" s="147"/>
      <c r="C9" s="148"/>
      <c r="D9" s="149"/>
      <c r="E9" s="149"/>
      <c r="F9" s="149"/>
      <c r="G9" s="150"/>
      <c r="I9" s="63"/>
      <c r="J9" s="2"/>
      <c r="K9" s="2"/>
      <c r="L9" s="2"/>
      <c r="M9" s="2"/>
      <c r="N9" s="2"/>
      <c r="O9" s="64"/>
      <c r="P9" s="2"/>
      <c r="Q9" s="2"/>
      <c r="R9" s="2"/>
      <c r="S9" s="57"/>
    </row>
    <row r="10" spans="1:19" ht="19.5" thickTop="1" x14ac:dyDescent="0.4">
      <c r="I10" s="63"/>
      <c r="J10" s="2"/>
      <c r="K10" s="2"/>
      <c r="L10" s="2"/>
      <c r="M10" s="2"/>
      <c r="N10" s="2"/>
      <c r="O10" s="64"/>
      <c r="P10" s="2"/>
      <c r="Q10" s="2"/>
      <c r="R10" s="2"/>
      <c r="S10" s="57"/>
    </row>
    <row r="11" spans="1:19" x14ac:dyDescent="0.4">
      <c r="A11" s="151" t="s">
        <v>38</v>
      </c>
      <c r="B11" s="152"/>
      <c r="C11" s="152"/>
      <c r="D11" s="152"/>
      <c r="E11" s="152"/>
      <c r="F11" s="152"/>
      <c r="G11" s="153"/>
      <c r="H11" s="18"/>
      <c r="I11" s="63"/>
      <c r="J11" s="2"/>
      <c r="K11" s="2"/>
      <c r="L11" s="2"/>
      <c r="M11" s="2"/>
      <c r="N11" s="2"/>
      <c r="O11" s="64"/>
      <c r="P11" s="2"/>
      <c r="Q11" s="2"/>
      <c r="R11" s="2"/>
      <c r="S11" s="57"/>
    </row>
    <row r="12" spans="1:19" ht="19.5" thickBot="1" x14ac:dyDescent="0.45">
      <c r="A12" s="154" t="s">
        <v>37</v>
      </c>
      <c r="B12" s="155"/>
      <c r="C12" s="155"/>
      <c r="D12" s="155"/>
      <c r="E12" s="155"/>
      <c r="F12" s="155"/>
      <c r="G12" s="155"/>
      <c r="H12" s="18"/>
      <c r="I12" s="63"/>
      <c r="J12" s="2"/>
      <c r="K12" s="2"/>
      <c r="L12" s="2"/>
      <c r="M12" s="2"/>
      <c r="N12" s="2"/>
      <c r="O12" s="64"/>
      <c r="P12" s="2"/>
      <c r="Q12" s="2"/>
      <c r="R12" s="2"/>
      <c r="S12" s="57"/>
    </row>
    <row r="13" spans="1:19" ht="19.5" thickTop="1" x14ac:dyDescent="0.4">
      <c r="A13" s="156" t="s">
        <v>4</v>
      </c>
      <c r="B13" s="157"/>
      <c r="C13" s="48" t="s">
        <v>7</v>
      </c>
      <c r="D13" s="48" t="s">
        <v>6</v>
      </c>
      <c r="E13" s="48" t="s">
        <v>5</v>
      </c>
      <c r="F13" s="93" t="s">
        <v>23</v>
      </c>
      <c r="G13" s="49" t="s">
        <v>65</v>
      </c>
      <c r="I13" s="63"/>
      <c r="J13" s="2"/>
      <c r="K13" s="2"/>
      <c r="L13" s="2"/>
      <c r="M13" s="2"/>
      <c r="N13" s="2"/>
      <c r="O13" s="64"/>
      <c r="P13" s="2"/>
      <c r="Q13" s="2"/>
      <c r="R13" s="2"/>
      <c r="S13" s="57"/>
    </row>
    <row r="14" spans="1:19" x14ac:dyDescent="0.4">
      <c r="A14" s="158" t="s">
        <v>47</v>
      </c>
      <c r="B14" s="159"/>
      <c r="C14" s="160"/>
      <c r="D14" s="160"/>
      <c r="E14" s="160"/>
      <c r="F14" s="201"/>
      <c r="G14" s="161"/>
      <c r="I14" s="63"/>
      <c r="J14" s="2"/>
      <c r="K14" s="2"/>
      <c r="L14" s="2"/>
      <c r="M14" s="2"/>
      <c r="N14" s="2"/>
      <c r="O14" s="64"/>
      <c r="P14" s="2"/>
      <c r="Q14" s="2"/>
      <c r="R14" s="2"/>
      <c r="S14" s="57"/>
    </row>
    <row r="15" spans="1:19" x14ac:dyDescent="0.4">
      <c r="A15" s="158"/>
      <c r="B15" s="159"/>
      <c r="C15" s="160"/>
      <c r="D15" s="160"/>
      <c r="E15" s="160"/>
      <c r="F15" s="202"/>
      <c r="G15" s="161"/>
      <c r="I15" s="63"/>
      <c r="J15" s="2"/>
      <c r="K15" s="2"/>
      <c r="L15" s="2"/>
      <c r="M15" s="2"/>
      <c r="N15" s="2"/>
      <c r="O15" s="64"/>
      <c r="P15" s="2"/>
      <c r="Q15" s="2"/>
      <c r="R15" s="2"/>
      <c r="S15" s="57"/>
    </row>
    <row r="16" spans="1:19" x14ac:dyDescent="0.4">
      <c r="A16" s="158"/>
      <c r="B16" s="159"/>
      <c r="C16" s="160"/>
      <c r="D16" s="160"/>
      <c r="E16" s="160"/>
      <c r="F16" s="202"/>
      <c r="G16" s="161"/>
      <c r="I16" s="63"/>
      <c r="J16" s="2"/>
      <c r="K16" s="2"/>
      <c r="L16" s="2"/>
      <c r="M16" s="2"/>
      <c r="N16" s="2"/>
      <c r="O16" s="64"/>
      <c r="P16" s="2"/>
      <c r="Q16" s="2"/>
      <c r="R16" s="2"/>
      <c r="S16" s="57"/>
    </row>
    <row r="17" spans="1:19" x14ac:dyDescent="0.4">
      <c r="A17" s="158"/>
      <c r="B17" s="159"/>
      <c r="C17" s="160"/>
      <c r="D17" s="160"/>
      <c r="E17" s="160"/>
      <c r="F17" s="202"/>
      <c r="G17" s="161"/>
      <c r="I17" s="63"/>
      <c r="J17" s="2"/>
      <c r="K17" s="2"/>
      <c r="L17" s="2"/>
      <c r="M17" s="2"/>
      <c r="N17" s="2"/>
      <c r="O17" s="64"/>
      <c r="P17" s="2"/>
      <c r="Q17" s="2"/>
      <c r="R17" s="2"/>
      <c r="S17" s="57"/>
    </row>
    <row r="18" spans="1:19" x14ac:dyDescent="0.4">
      <c r="A18" s="158"/>
      <c r="B18" s="159"/>
      <c r="C18" s="160"/>
      <c r="D18" s="160"/>
      <c r="E18" s="160"/>
      <c r="F18" s="203"/>
      <c r="G18" s="161"/>
      <c r="I18" s="63"/>
      <c r="J18" s="2"/>
      <c r="K18" s="2"/>
      <c r="L18" s="2"/>
      <c r="M18" s="2"/>
      <c r="N18" s="2"/>
      <c r="O18" s="64"/>
      <c r="P18" s="2"/>
      <c r="Q18" s="2"/>
      <c r="R18" s="2"/>
      <c r="S18" s="57"/>
    </row>
    <row r="19" spans="1:19" x14ac:dyDescent="0.4">
      <c r="A19" s="158" t="s">
        <v>10</v>
      </c>
      <c r="B19" s="159"/>
      <c r="C19" s="3"/>
      <c r="D19" s="3"/>
      <c r="E19" s="4"/>
      <c r="F19" s="25"/>
      <c r="G19" s="31"/>
      <c r="I19" s="63"/>
      <c r="J19" s="2"/>
      <c r="K19" s="2"/>
      <c r="L19" s="2"/>
      <c r="M19" s="2"/>
      <c r="N19" s="2"/>
      <c r="O19" s="64"/>
      <c r="P19" s="2"/>
      <c r="Q19" s="2"/>
      <c r="R19" s="2"/>
      <c r="S19" s="57"/>
    </row>
    <row r="20" spans="1:19" x14ac:dyDescent="0.4">
      <c r="A20" s="158" t="s">
        <v>16</v>
      </c>
      <c r="B20" s="159"/>
      <c r="C20" s="3"/>
      <c r="D20" s="3"/>
      <c r="E20" s="4"/>
      <c r="F20" s="25"/>
      <c r="G20" s="31"/>
      <c r="I20" s="63"/>
      <c r="J20" s="2"/>
      <c r="K20" s="2"/>
      <c r="L20" s="2"/>
      <c r="M20" s="2"/>
      <c r="N20" s="2"/>
      <c r="O20" s="64"/>
      <c r="P20" s="2"/>
      <c r="Q20" s="2"/>
      <c r="R20" s="2"/>
      <c r="S20" s="57"/>
    </row>
    <row r="21" spans="1:19" ht="19.5" thickBot="1" x14ac:dyDescent="0.45">
      <c r="A21" s="165" t="s">
        <v>48</v>
      </c>
      <c r="B21" s="166"/>
      <c r="C21" s="53"/>
      <c r="D21" s="53"/>
      <c r="E21" s="54"/>
      <c r="F21" s="56"/>
      <c r="G21" s="55"/>
      <c r="I21" s="63"/>
      <c r="J21" s="2"/>
      <c r="K21" s="2"/>
      <c r="L21" s="2"/>
      <c r="M21" s="2"/>
      <c r="N21" s="2"/>
      <c r="O21" s="64"/>
      <c r="P21" s="2"/>
      <c r="Q21" s="2"/>
      <c r="R21" s="2"/>
      <c r="S21" s="57"/>
    </row>
    <row r="22" spans="1:19" ht="19.5" thickTop="1" x14ac:dyDescent="0.4">
      <c r="I22" s="164" t="s">
        <v>17</v>
      </c>
      <c r="J22" s="121"/>
      <c r="K22" s="121"/>
      <c r="L22" s="167"/>
      <c r="M22" s="168"/>
      <c r="N22" s="168"/>
      <c r="O22" s="169"/>
      <c r="P22" s="2"/>
      <c r="Q22" s="2"/>
      <c r="R22" s="2"/>
      <c r="S22" s="57"/>
    </row>
    <row r="23" spans="1:19" x14ac:dyDescent="0.4">
      <c r="A23" s="135" t="s">
        <v>54</v>
      </c>
      <c r="B23" s="136"/>
      <c r="C23" s="136"/>
      <c r="D23" s="136"/>
      <c r="E23" s="136"/>
      <c r="F23" s="136"/>
      <c r="G23" s="172"/>
      <c r="I23" s="164" t="s">
        <v>18</v>
      </c>
      <c r="J23" s="121"/>
      <c r="K23" s="121"/>
      <c r="L23" s="167"/>
      <c r="M23" s="168"/>
      <c r="N23" s="168"/>
      <c r="O23" s="169"/>
      <c r="P23" s="2"/>
      <c r="Q23" s="2"/>
      <c r="R23" s="2"/>
      <c r="S23" s="57"/>
    </row>
    <row r="24" spans="1:19" ht="19.5" thickBot="1" x14ac:dyDescent="0.45">
      <c r="A24" s="173" t="s">
        <v>50</v>
      </c>
      <c r="B24" s="174"/>
      <c r="C24" s="174"/>
      <c r="D24" s="174"/>
      <c r="E24" s="174"/>
      <c r="F24" s="174"/>
      <c r="G24" s="175"/>
      <c r="I24" s="178" t="s">
        <v>8</v>
      </c>
      <c r="J24" s="179"/>
      <c r="K24" s="179"/>
      <c r="L24" s="185"/>
      <c r="M24" s="186"/>
      <c r="N24" s="186"/>
      <c r="O24" s="187"/>
      <c r="P24" s="58"/>
      <c r="Q24" s="58"/>
      <c r="R24" s="58"/>
      <c r="S24" s="59"/>
    </row>
    <row r="25" spans="1:19" ht="20.25" customHeight="1" thickTop="1" x14ac:dyDescent="0.4">
      <c r="A25" s="176" t="s">
        <v>49</v>
      </c>
      <c r="B25" s="177"/>
      <c r="C25" s="48" t="s">
        <v>52</v>
      </c>
      <c r="D25" s="48" t="s">
        <v>53</v>
      </c>
      <c r="E25" s="48" t="s">
        <v>55</v>
      </c>
      <c r="F25" s="93" t="s">
        <v>66</v>
      </c>
      <c r="G25" s="49" t="s">
        <v>67</v>
      </c>
      <c r="I25" s="29"/>
      <c r="J25" s="29"/>
      <c r="K25" s="29"/>
      <c r="L25" s="2"/>
      <c r="M25" s="2"/>
      <c r="N25" s="2"/>
      <c r="O25" s="2"/>
      <c r="P25" s="2"/>
      <c r="Q25" s="2"/>
      <c r="R25" s="2"/>
      <c r="S25" s="2"/>
    </row>
    <row r="26" spans="1:19" ht="19.5" thickBot="1" x14ac:dyDescent="0.45">
      <c r="A26" s="170" t="s">
        <v>51</v>
      </c>
      <c r="B26" s="171"/>
      <c r="C26" s="27"/>
      <c r="D26" s="27"/>
      <c r="E26" s="27"/>
      <c r="F26" s="94"/>
      <c r="G26" s="50"/>
      <c r="H26" s="18"/>
      <c r="I26" s="120" t="s">
        <v>68</v>
      </c>
      <c r="J26" s="120"/>
      <c r="K26" s="120"/>
      <c r="L26" s="126" t="s">
        <v>62</v>
      </c>
      <c r="M26" s="121" t="s">
        <v>69</v>
      </c>
      <c r="N26" s="121"/>
      <c r="O26" s="121"/>
      <c r="P26" s="126" t="s">
        <v>63</v>
      </c>
      <c r="Q26" s="121" t="s">
        <v>70</v>
      </c>
      <c r="R26" s="121"/>
      <c r="S26" s="121"/>
    </row>
    <row r="27" spans="1:19" ht="20.25" thickTop="1" thickBot="1" x14ac:dyDescent="0.45">
      <c r="A27" s="127" t="s">
        <v>59</v>
      </c>
      <c r="B27" s="128"/>
      <c r="C27" s="4"/>
      <c r="D27" s="4"/>
      <c r="E27" s="4"/>
      <c r="F27" s="25"/>
      <c r="G27" s="34"/>
      <c r="H27" s="18"/>
      <c r="I27" s="123"/>
      <c r="J27" s="124"/>
      <c r="K27" s="125"/>
      <c r="L27" s="126"/>
      <c r="M27" s="122">
        <f>S52</f>
        <v>0</v>
      </c>
      <c r="N27" s="122"/>
      <c r="O27" s="122"/>
      <c r="P27" s="126"/>
      <c r="Q27" s="122">
        <f>I27-M27</f>
        <v>0</v>
      </c>
      <c r="R27" s="122"/>
      <c r="S27" s="122"/>
    </row>
    <row r="28" spans="1:19" ht="19.5" thickTop="1" x14ac:dyDescent="0.4">
      <c r="A28" s="127" t="s">
        <v>57</v>
      </c>
      <c r="B28" s="128"/>
      <c r="C28" s="28"/>
      <c r="D28" s="28"/>
      <c r="E28" s="28"/>
      <c r="F28" s="95"/>
      <c r="G28" s="35"/>
      <c r="H28" s="18"/>
    </row>
    <row r="29" spans="1:19" ht="19.5" thickBot="1" x14ac:dyDescent="0.45">
      <c r="A29" s="180" t="s">
        <v>58</v>
      </c>
      <c r="B29" s="181"/>
      <c r="C29" s="32"/>
      <c r="D29" s="32"/>
      <c r="E29" s="32"/>
      <c r="F29" s="96"/>
      <c r="G29" s="33"/>
      <c r="H29" s="18"/>
      <c r="I29" s="196" t="s">
        <v>45</v>
      </c>
      <c r="J29" s="196"/>
      <c r="K29" s="196"/>
      <c r="L29" s="196"/>
      <c r="M29" s="196" t="s">
        <v>44</v>
      </c>
      <c r="N29" s="196"/>
      <c r="O29" s="159"/>
      <c r="P29" s="159"/>
      <c r="Q29" s="159"/>
      <c r="R29" s="159"/>
      <c r="S29" s="162" t="s">
        <v>32</v>
      </c>
    </row>
    <row r="30" spans="1:19" ht="20.25" thickTop="1" thickBot="1" x14ac:dyDescent="0.45">
      <c r="A30" s="119"/>
      <c r="B30" s="119"/>
      <c r="C30" s="20"/>
      <c r="D30" s="20"/>
      <c r="E30" s="20"/>
      <c r="F30" s="26"/>
      <c r="G30" s="20"/>
      <c r="H30" s="18"/>
      <c r="I30" s="10" t="s">
        <v>64</v>
      </c>
      <c r="J30" s="65" t="s">
        <v>40</v>
      </c>
      <c r="K30" s="13" t="s">
        <v>26</v>
      </c>
      <c r="L30" s="42" t="s">
        <v>33</v>
      </c>
      <c r="M30" s="10" t="s">
        <v>35</v>
      </c>
      <c r="N30" s="10" t="s">
        <v>24</v>
      </c>
      <c r="O30" s="36" t="s">
        <v>28</v>
      </c>
      <c r="P30" s="13" t="s">
        <v>29</v>
      </c>
      <c r="Q30" s="13" t="s">
        <v>25</v>
      </c>
      <c r="R30" s="8" t="s">
        <v>30</v>
      </c>
      <c r="S30" s="163"/>
    </row>
    <row r="31" spans="1:19" ht="20.25" thickTop="1" thickBot="1" x14ac:dyDescent="0.45">
      <c r="A31" s="204" t="s">
        <v>20</v>
      </c>
      <c r="B31" s="209"/>
      <c r="C31" s="188"/>
      <c r="D31" s="189"/>
      <c r="E31" s="189"/>
      <c r="F31" s="189"/>
      <c r="G31" s="190"/>
      <c r="H31" s="18"/>
      <c r="I31" s="66" t="s">
        <v>42</v>
      </c>
      <c r="J31" s="67" t="s">
        <v>41</v>
      </c>
      <c r="K31" s="11" t="s">
        <v>43</v>
      </c>
      <c r="L31" s="43" t="s">
        <v>31</v>
      </c>
      <c r="M31" s="66" t="s">
        <v>36</v>
      </c>
      <c r="N31" s="66" t="s">
        <v>46</v>
      </c>
      <c r="O31" s="15" t="s">
        <v>34</v>
      </c>
      <c r="P31" s="11" t="s">
        <v>34</v>
      </c>
      <c r="Q31" s="11" t="s">
        <v>27</v>
      </c>
      <c r="R31" s="12" t="s">
        <v>31</v>
      </c>
      <c r="S31" s="12" t="s">
        <v>27</v>
      </c>
    </row>
    <row r="32" spans="1:19" ht="19.5" thickTop="1" x14ac:dyDescent="0.4">
      <c r="A32" s="206"/>
      <c r="B32" s="210"/>
      <c r="C32" s="191"/>
      <c r="D32" s="183"/>
      <c r="E32" s="183"/>
      <c r="F32" s="183"/>
      <c r="G32" s="192"/>
      <c r="H32" s="18"/>
      <c r="I32" s="68">
        <v>1</v>
      </c>
      <c r="J32" s="69"/>
      <c r="K32" s="16"/>
      <c r="L32" s="44">
        <f>((J32/60)*60)+IF(J32=0,0,1)+(K32*2)</f>
        <v>0</v>
      </c>
      <c r="M32" s="68"/>
      <c r="N32" s="70"/>
      <c r="O32" s="38"/>
      <c r="P32" s="14"/>
      <c r="Q32" s="14"/>
      <c r="R32" s="6">
        <f>(O32*30)+(P32*30)+Q32</f>
        <v>0</v>
      </c>
      <c r="S32" s="6">
        <f t="shared" ref="S32:S51" si="0">R32+L32</f>
        <v>0</v>
      </c>
    </row>
    <row r="33" spans="1:21" x14ac:dyDescent="0.4">
      <c r="A33" s="206"/>
      <c r="B33" s="210"/>
      <c r="C33" s="191"/>
      <c r="D33" s="183"/>
      <c r="E33" s="183"/>
      <c r="F33" s="183"/>
      <c r="G33" s="192"/>
      <c r="H33" s="18"/>
      <c r="I33" s="38">
        <v>2</v>
      </c>
      <c r="J33" s="39"/>
      <c r="K33" s="16"/>
      <c r="L33" s="44">
        <f t="shared" ref="L33:L51" si="1">((J33/60)*60)+IF(J33=0,0,1)+(K33*2)</f>
        <v>0</v>
      </c>
      <c r="M33" s="38"/>
      <c r="N33" s="45"/>
      <c r="O33" s="38"/>
      <c r="P33" s="14"/>
      <c r="Q33" s="14"/>
      <c r="R33" s="6">
        <f t="shared" ref="R33:R51" si="2">(O33*30)+(P33*30)+Q33</f>
        <v>0</v>
      </c>
      <c r="S33" s="6">
        <f t="shared" si="0"/>
        <v>0</v>
      </c>
    </row>
    <row r="34" spans="1:21" x14ac:dyDescent="0.4">
      <c r="A34" s="206"/>
      <c r="B34" s="210"/>
      <c r="C34" s="191"/>
      <c r="D34" s="183"/>
      <c r="E34" s="183"/>
      <c r="F34" s="183"/>
      <c r="G34" s="192"/>
      <c r="I34" s="52">
        <v>3</v>
      </c>
      <c r="J34" s="39"/>
      <c r="K34" s="24"/>
      <c r="L34" s="44">
        <f t="shared" ref="L34:L47" si="3">((J34/60)*60)+IF(J34=0,0,1)+(K34*2)</f>
        <v>0</v>
      </c>
      <c r="M34" s="52"/>
      <c r="N34" s="45"/>
      <c r="O34" s="52"/>
      <c r="P34" s="22"/>
      <c r="Q34" s="22"/>
      <c r="R34" s="6">
        <f t="shared" ref="R34:R47" si="4">(O34*30)+(P34*30)+Q34</f>
        <v>0</v>
      </c>
      <c r="S34" s="6">
        <f t="shared" ref="S34:S47" si="5">R34+L34</f>
        <v>0</v>
      </c>
    </row>
    <row r="35" spans="1:21" x14ac:dyDescent="0.4">
      <c r="A35" s="206"/>
      <c r="B35" s="210"/>
      <c r="C35" s="191"/>
      <c r="D35" s="183"/>
      <c r="E35" s="183"/>
      <c r="F35" s="183"/>
      <c r="G35" s="192"/>
      <c r="H35" s="5"/>
      <c r="I35" s="52">
        <v>4</v>
      </c>
      <c r="J35" s="39"/>
      <c r="K35" s="24"/>
      <c r="L35" s="44">
        <f t="shared" si="3"/>
        <v>0</v>
      </c>
      <c r="M35" s="52"/>
      <c r="N35" s="45"/>
      <c r="O35" s="52"/>
      <c r="P35" s="22"/>
      <c r="Q35" s="22"/>
      <c r="R35" s="6">
        <f t="shared" si="4"/>
        <v>0</v>
      </c>
      <c r="S35" s="6">
        <f t="shared" si="5"/>
        <v>0</v>
      </c>
    </row>
    <row r="36" spans="1:21" x14ac:dyDescent="0.4">
      <c r="A36" s="206"/>
      <c r="B36" s="210"/>
      <c r="C36" s="191"/>
      <c r="D36" s="183"/>
      <c r="E36" s="183"/>
      <c r="F36" s="183"/>
      <c r="G36" s="192"/>
      <c r="H36" s="17"/>
      <c r="I36" s="52">
        <v>5</v>
      </c>
      <c r="J36" s="39"/>
      <c r="K36" s="24"/>
      <c r="L36" s="44">
        <f t="shared" si="3"/>
        <v>0</v>
      </c>
      <c r="M36" s="52"/>
      <c r="N36" s="45"/>
      <c r="O36" s="52"/>
      <c r="P36" s="22"/>
      <c r="Q36" s="22"/>
      <c r="R36" s="6">
        <f t="shared" si="4"/>
        <v>0</v>
      </c>
      <c r="S36" s="6">
        <f t="shared" si="5"/>
        <v>0</v>
      </c>
    </row>
    <row r="37" spans="1:21" x14ac:dyDescent="0.4">
      <c r="A37" s="206"/>
      <c r="B37" s="210"/>
      <c r="C37" s="191"/>
      <c r="D37" s="183"/>
      <c r="E37" s="183"/>
      <c r="F37" s="183"/>
      <c r="G37" s="192"/>
      <c r="H37" s="18"/>
      <c r="I37" s="52">
        <v>6</v>
      </c>
      <c r="J37" s="39"/>
      <c r="K37" s="24"/>
      <c r="L37" s="44">
        <f t="shared" si="3"/>
        <v>0</v>
      </c>
      <c r="M37" s="52"/>
      <c r="N37" s="45"/>
      <c r="O37" s="52"/>
      <c r="P37" s="22"/>
      <c r="Q37" s="22"/>
      <c r="R37" s="6">
        <f t="shared" si="4"/>
        <v>0</v>
      </c>
      <c r="S37" s="6">
        <f t="shared" si="5"/>
        <v>0</v>
      </c>
    </row>
    <row r="38" spans="1:21" x14ac:dyDescent="0.4">
      <c r="A38" s="206"/>
      <c r="B38" s="210"/>
      <c r="C38" s="191"/>
      <c r="D38" s="183"/>
      <c r="E38" s="183"/>
      <c r="F38" s="183"/>
      <c r="G38" s="192"/>
      <c r="H38" s="18"/>
      <c r="I38" s="52">
        <v>7</v>
      </c>
      <c r="J38" s="39"/>
      <c r="K38" s="24"/>
      <c r="L38" s="44">
        <f t="shared" si="3"/>
        <v>0</v>
      </c>
      <c r="M38" s="52"/>
      <c r="N38" s="45"/>
      <c r="O38" s="52"/>
      <c r="P38" s="22"/>
      <c r="Q38" s="22"/>
      <c r="R38" s="6">
        <f t="shared" si="4"/>
        <v>0</v>
      </c>
      <c r="S38" s="6">
        <f t="shared" si="5"/>
        <v>0</v>
      </c>
    </row>
    <row r="39" spans="1:21" x14ac:dyDescent="0.4">
      <c r="A39" s="206"/>
      <c r="B39" s="210"/>
      <c r="C39" s="191"/>
      <c r="D39" s="183"/>
      <c r="E39" s="183"/>
      <c r="F39" s="183"/>
      <c r="G39" s="192"/>
      <c r="H39" s="18"/>
      <c r="I39" s="52">
        <v>8</v>
      </c>
      <c r="J39" s="39"/>
      <c r="K39" s="24"/>
      <c r="L39" s="44">
        <f t="shared" si="3"/>
        <v>0</v>
      </c>
      <c r="M39" s="52"/>
      <c r="N39" s="45"/>
      <c r="O39" s="52"/>
      <c r="P39" s="22"/>
      <c r="Q39" s="22"/>
      <c r="R39" s="6">
        <f t="shared" si="4"/>
        <v>0</v>
      </c>
      <c r="S39" s="6">
        <f t="shared" si="5"/>
        <v>0</v>
      </c>
    </row>
    <row r="40" spans="1:21" ht="19.5" thickBot="1" x14ac:dyDescent="0.45">
      <c r="A40" s="208"/>
      <c r="B40" s="211"/>
      <c r="C40" s="193"/>
      <c r="D40" s="194"/>
      <c r="E40" s="194"/>
      <c r="F40" s="194"/>
      <c r="G40" s="195"/>
      <c r="H40" s="18"/>
      <c r="I40" s="52">
        <v>9</v>
      </c>
      <c r="J40" s="39"/>
      <c r="K40" s="24"/>
      <c r="L40" s="44">
        <f t="shared" si="3"/>
        <v>0</v>
      </c>
      <c r="M40" s="52"/>
      <c r="N40" s="45"/>
      <c r="O40" s="52"/>
      <c r="P40" s="22"/>
      <c r="Q40" s="22"/>
      <c r="R40" s="6">
        <f t="shared" si="4"/>
        <v>0</v>
      </c>
      <c r="S40" s="6">
        <f t="shared" si="5"/>
        <v>0</v>
      </c>
    </row>
    <row r="41" spans="1:21" ht="19.5" thickTop="1" x14ac:dyDescent="0.4">
      <c r="H41" s="17"/>
      <c r="I41" s="52">
        <v>10</v>
      </c>
      <c r="J41" s="39"/>
      <c r="K41" s="24"/>
      <c r="L41" s="44">
        <f t="shared" si="3"/>
        <v>0</v>
      </c>
      <c r="M41" s="52"/>
      <c r="N41" s="45"/>
      <c r="O41" s="52"/>
      <c r="P41" s="22"/>
      <c r="Q41" s="22"/>
      <c r="R41" s="6">
        <f t="shared" si="4"/>
        <v>0</v>
      </c>
      <c r="S41" s="6">
        <f t="shared" si="5"/>
        <v>0</v>
      </c>
    </row>
    <row r="42" spans="1:21" x14ac:dyDescent="0.4">
      <c r="A42" s="204" t="s">
        <v>56</v>
      </c>
      <c r="B42" s="205"/>
      <c r="C42" s="212"/>
      <c r="D42" s="213"/>
      <c r="E42" s="213"/>
      <c r="F42" s="213"/>
      <c r="G42" s="214"/>
      <c r="H42" s="5"/>
      <c r="I42" s="52">
        <v>11</v>
      </c>
      <c r="J42" s="39"/>
      <c r="K42" s="16"/>
      <c r="L42" s="44">
        <f t="shared" si="3"/>
        <v>0</v>
      </c>
      <c r="M42" s="52"/>
      <c r="N42" s="45"/>
      <c r="O42" s="52"/>
      <c r="P42" s="22"/>
      <c r="Q42" s="22"/>
      <c r="R42" s="6">
        <f t="shared" si="4"/>
        <v>0</v>
      </c>
      <c r="S42" s="6">
        <f t="shared" si="5"/>
        <v>0</v>
      </c>
      <c r="T42" s="20"/>
      <c r="U42" s="20"/>
    </row>
    <row r="43" spans="1:21" ht="19.5" customHeight="1" x14ac:dyDescent="0.4">
      <c r="A43" s="206"/>
      <c r="B43" s="207"/>
      <c r="C43" s="182"/>
      <c r="D43" s="183"/>
      <c r="E43" s="183"/>
      <c r="F43" s="183"/>
      <c r="G43" s="184"/>
      <c r="H43" s="17"/>
      <c r="I43" s="52">
        <v>12</v>
      </c>
      <c r="J43" s="39"/>
      <c r="K43" s="16"/>
      <c r="L43" s="44">
        <f t="shared" si="3"/>
        <v>0</v>
      </c>
      <c r="M43" s="52"/>
      <c r="N43" s="45"/>
      <c r="O43" s="52"/>
      <c r="P43" s="22"/>
      <c r="Q43" s="22"/>
      <c r="R43" s="6">
        <f t="shared" si="4"/>
        <v>0</v>
      </c>
      <c r="S43" s="6">
        <f t="shared" si="5"/>
        <v>0</v>
      </c>
    </row>
    <row r="44" spans="1:21" x14ac:dyDescent="0.4">
      <c r="A44" s="206"/>
      <c r="B44" s="207"/>
      <c r="C44" s="182"/>
      <c r="D44" s="183"/>
      <c r="E44" s="183"/>
      <c r="F44" s="183"/>
      <c r="G44" s="184"/>
      <c r="I44" s="52">
        <v>13</v>
      </c>
      <c r="J44" s="39"/>
      <c r="K44" s="37"/>
      <c r="L44" s="44">
        <f t="shared" si="3"/>
        <v>0</v>
      </c>
      <c r="M44" s="52"/>
      <c r="N44" s="45"/>
      <c r="O44" s="52"/>
      <c r="P44" s="22"/>
      <c r="Q44" s="22"/>
      <c r="R44" s="6">
        <f t="shared" si="4"/>
        <v>0</v>
      </c>
      <c r="S44" s="6">
        <f t="shared" si="5"/>
        <v>0</v>
      </c>
    </row>
    <row r="45" spans="1:21" x14ac:dyDescent="0.4">
      <c r="A45" s="206"/>
      <c r="B45" s="207"/>
      <c r="C45" s="182"/>
      <c r="D45" s="183"/>
      <c r="E45" s="183"/>
      <c r="F45" s="183"/>
      <c r="G45" s="184"/>
      <c r="I45" s="52">
        <v>14</v>
      </c>
      <c r="J45" s="39"/>
      <c r="K45" s="16"/>
      <c r="L45" s="44">
        <f t="shared" si="3"/>
        <v>0</v>
      </c>
      <c r="M45" s="52"/>
      <c r="N45" s="45"/>
      <c r="O45" s="52"/>
      <c r="P45" s="22"/>
      <c r="Q45" s="22"/>
      <c r="R45" s="6">
        <f t="shared" si="4"/>
        <v>0</v>
      </c>
      <c r="S45" s="6">
        <f t="shared" si="5"/>
        <v>0</v>
      </c>
      <c r="T45" s="20"/>
      <c r="U45" s="20"/>
    </row>
    <row r="46" spans="1:21" x14ac:dyDescent="0.4">
      <c r="A46" s="206"/>
      <c r="B46" s="207"/>
      <c r="C46" s="182"/>
      <c r="D46" s="183"/>
      <c r="E46" s="183"/>
      <c r="F46" s="183"/>
      <c r="G46" s="184"/>
      <c r="I46" s="52">
        <v>15</v>
      </c>
      <c r="J46" s="39"/>
      <c r="K46" s="16"/>
      <c r="L46" s="44">
        <f t="shared" si="3"/>
        <v>0</v>
      </c>
      <c r="M46" s="52"/>
      <c r="N46" s="45"/>
      <c r="O46" s="52"/>
      <c r="P46" s="22"/>
      <c r="Q46" s="22"/>
      <c r="R46" s="6">
        <f t="shared" si="4"/>
        <v>0</v>
      </c>
      <c r="S46" s="6">
        <f t="shared" si="5"/>
        <v>0</v>
      </c>
      <c r="T46" s="20"/>
      <c r="U46" s="20"/>
    </row>
    <row r="47" spans="1:21" s="23" customFormat="1" x14ac:dyDescent="0.4">
      <c r="A47" s="206"/>
      <c r="B47" s="207"/>
      <c r="C47" s="182"/>
      <c r="D47" s="183"/>
      <c r="E47" s="183"/>
      <c r="F47" s="183"/>
      <c r="G47" s="184"/>
      <c r="I47" s="52">
        <v>16</v>
      </c>
      <c r="J47" s="39"/>
      <c r="K47" s="24"/>
      <c r="L47" s="44">
        <f t="shared" si="3"/>
        <v>0</v>
      </c>
      <c r="M47" s="52"/>
      <c r="N47" s="45"/>
      <c r="O47" s="52"/>
      <c r="P47" s="22"/>
      <c r="Q47" s="22"/>
      <c r="R47" s="6">
        <f t="shared" si="4"/>
        <v>0</v>
      </c>
      <c r="S47" s="6">
        <f t="shared" si="5"/>
        <v>0</v>
      </c>
      <c r="T47" s="26"/>
      <c r="U47" s="26"/>
    </row>
    <row r="48" spans="1:21" x14ac:dyDescent="0.4">
      <c r="A48" s="206"/>
      <c r="B48" s="207"/>
      <c r="C48" s="182"/>
      <c r="D48" s="183"/>
      <c r="E48" s="183"/>
      <c r="F48" s="183"/>
      <c r="G48" s="184"/>
      <c r="I48" s="52">
        <v>17</v>
      </c>
      <c r="J48" s="39"/>
      <c r="K48" s="16"/>
      <c r="L48" s="44">
        <f t="shared" si="1"/>
        <v>0</v>
      </c>
      <c r="M48" s="38"/>
      <c r="N48" s="45"/>
      <c r="O48" s="38"/>
      <c r="P48" s="14"/>
      <c r="Q48" s="14"/>
      <c r="R48" s="6">
        <f t="shared" si="2"/>
        <v>0</v>
      </c>
      <c r="S48" s="6">
        <f t="shared" si="0"/>
        <v>0</v>
      </c>
      <c r="T48" s="20"/>
      <c r="U48" s="20"/>
    </row>
    <row r="49" spans="1:21" x14ac:dyDescent="0.4">
      <c r="A49" s="206"/>
      <c r="B49" s="207"/>
      <c r="C49" s="182"/>
      <c r="D49" s="183"/>
      <c r="E49" s="183"/>
      <c r="F49" s="183"/>
      <c r="G49" s="184"/>
      <c r="I49" s="52">
        <v>18</v>
      </c>
      <c r="J49" s="39"/>
      <c r="K49" s="16"/>
      <c r="L49" s="44">
        <f t="shared" si="1"/>
        <v>0</v>
      </c>
      <c r="M49" s="38"/>
      <c r="N49" s="45"/>
      <c r="O49" s="38"/>
      <c r="P49" s="14"/>
      <c r="Q49" s="14"/>
      <c r="R49" s="6">
        <f t="shared" si="2"/>
        <v>0</v>
      </c>
      <c r="S49" s="6">
        <f t="shared" si="0"/>
        <v>0</v>
      </c>
      <c r="T49" s="20"/>
      <c r="U49" s="20"/>
    </row>
    <row r="50" spans="1:21" x14ac:dyDescent="0.4">
      <c r="A50" s="206"/>
      <c r="B50" s="207"/>
      <c r="C50" s="197"/>
      <c r="D50" s="198"/>
      <c r="E50" s="198"/>
      <c r="F50" s="198"/>
      <c r="G50" s="199"/>
      <c r="I50" s="52">
        <v>19</v>
      </c>
      <c r="J50" s="88"/>
      <c r="K50" s="36"/>
      <c r="L50" s="44">
        <f t="shared" si="1"/>
        <v>0</v>
      </c>
      <c r="M50" s="87"/>
      <c r="N50" s="89"/>
      <c r="O50" s="52"/>
      <c r="P50" s="22"/>
      <c r="Q50" s="47"/>
      <c r="R50" s="6">
        <f t="shared" ref="R50" si="6">(O50*30)+(P50*30)+Q50</f>
        <v>0</v>
      </c>
      <c r="S50" s="6">
        <f t="shared" ref="S50" si="7">R50+L50</f>
        <v>0</v>
      </c>
      <c r="T50" s="17"/>
      <c r="U50" s="17"/>
    </row>
    <row r="51" spans="1:21" ht="19.5" thickBot="1" x14ac:dyDescent="0.45">
      <c r="A51" s="208"/>
      <c r="B51" s="171"/>
      <c r="C51" s="21" t="s">
        <v>60</v>
      </c>
      <c r="D51" s="200"/>
      <c r="E51" s="128"/>
      <c r="F51" s="51" t="s">
        <v>61</v>
      </c>
      <c r="G51" s="100"/>
      <c r="I51" s="40">
        <v>20</v>
      </c>
      <c r="J51" s="41"/>
      <c r="K51" s="52"/>
      <c r="L51" s="92">
        <f t="shared" si="1"/>
        <v>0</v>
      </c>
      <c r="M51" s="40"/>
      <c r="N51" s="46"/>
      <c r="O51" s="38"/>
      <c r="P51" s="14"/>
      <c r="Q51" s="47"/>
      <c r="R51" s="6">
        <f t="shared" si="2"/>
        <v>0</v>
      </c>
      <c r="S51" s="6">
        <f t="shared" si="0"/>
        <v>0</v>
      </c>
    </row>
    <row r="52" spans="1:21" ht="19.5" thickTop="1" x14ac:dyDescent="0.4">
      <c r="R52" s="14" t="s">
        <v>22</v>
      </c>
      <c r="S52" s="6">
        <f>SUM(S32:S51)</f>
        <v>0</v>
      </c>
    </row>
    <row r="54" spans="1:21" x14ac:dyDescent="0.4">
      <c r="I54" s="9"/>
      <c r="J54" s="18"/>
      <c r="K54" s="18"/>
      <c r="L54" s="18"/>
      <c r="M54" s="18"/>
      <c r="N54" s="18"/>
      <c r="O54" s="18"/>
      <c r="P54" s="17"/>
      <c r="Q54" s="17"/>
    </row>
    <row r="55" spans="1:21" x14ac:dyDescent="0.4">
      <c r="A55" s="23"/>
      <c r="B55" s="23"/>
      <c r="C55" s="23"/>
      <c r="D55" s="23"/>
      <c r="E55" s="23"/>
      <c r="G55" s="23"/>
      <c r="I55" s="18"/>
      <c r="J55" s="18"/>
      <c r="K55" s="18"/>
      <c r="L55" s="18"/>
      <c r="M55" s="18"/>
      <c r="N55" s="18"/>
      <c r="O55" s="18"/>
      <c r="P55" s="20"/>
      <c r="Q55" s="20"/>
    </row>
    <row r="56" spans="1:21" x14ac:dyDescent="0.4">
      <c r="P56" s="20"/>
      <c r="Q56" s="20"/>
      <c r="R56" s="17"/>
      <c r="S56" s="17"/>
    </row>
    <row r="57" spans="1:21" x14ac:dyDescent="0.4">
      <c r="P57" s="20"/>
      <c r="Q57" s="20"/>
      <c r="R57" s="20"/>
      <c r="S57" s="20"/>
    </row>
    <row r="58" spans="1:21" x14ac:dyDescent="0.4">
      <c r="P58" s="20"/>
      <c r="Q58" s="20"/>
      <c r="R58" s="20"/>
      <c r="S58" s="20"/>
    </row>
    <row r="59" spans="1:21" x14ac:dyDescent="0.4">
      <c r="P59" s="20"/>
      <c r="Q59" s="20"/>
      <c r="R59" s="20"/>
      <c r="S59" s="20"/>
    </row>
    <row r="60" spans="1:21" x14ac:dyDescent="0.4">
      <c r="P60" s="20"/>
      <c r="Q60" s="20"/>
      <c r="R60" s="20"/>
      <c r="S60" s="20"/>
    </row>
    <row r="61" spans="1:21" x14ac:dyDescent="0.4">
      <c r="P61" s="20"/>
      <c r="Q61" s="20"/>
      <c r="R61" s="20"/>
      <c r="S61" s="20"/>
    </row>
    <row r="62" spans="1:21" x14ac:dyDescent="0.4">
      <c r="P62" s="17"/>
      <c r="Q62" s="17"/>
      <c r="R62" s="17"/>
      <c r="S62" s="17"/>
    </row>
    <row r="68" spans="10:12" x14ac:dyDescent="0.4">
      <c r="L68" s="7"/>
    </row>
    <row r="69" spans="10:12" x14ac:dyDescent="0.4">
      <c r="J69" s="7"/>
      <c r="K69" s="7"/>
    </row>
  </sheetData>
  <mergeCells count="75">
    <mergeCell ref="C50:G50"/>
    <mergeCell ref="D51:E51"/>
    <mergeCell ref="F14:F18"/>
    <mergeCell ref="A42:B51"/>
    <mergeCell ref="A31:B40"/>
    <mergeCell ref="C32:G32"/>
    <mergeCell ref="C33:G33"/>
    <mergeCell ref="C34:G34"/>
    <mergeCell ref="C35:G35"/>
    <mergeCell ref="C42:G42"/>
    <mergeCell ref="C43:G43"/>
    <mergeCell ref="C44:G44"/>
    <mergeCell ref="C45:G45"/>
    <mergeCell ref="C46:G46"/>
    <mergeCell ref="C47:G47"/>
    <mergeCell ref="C48:G48"/>
    <mergeCell ref="C49:G49"/>
    <mergeCell ref="L24:O24"/>
    <mergeCell ref="C31:G31"/>
    <mergeCell ref="C36:G36"/>
    <mergeCell ref="C37:G37"/>
    <mergeCell ref="C38:G38"/>
    <mergeCell ref="C39:G39"/>
    <mergeCell ref="C40:G40"/>
    <mergeCell ref="I29:L29"/>
    <mergeCell ref="M29:R29"/>
    <mergeCell ref="L22:O22"/>
    <mergeCell ref="A26:B26"/>
    <mergeCell ref="A27:B27"/>
    <mergeCell ref="A23:G23"/>
    <mergeCell ref="A24:G24"/>
    <mergeCell ref="A25:B25"/>
    <mergeCell ref="L23:O23"/>
    <mergeCell ref="I24:K24"/>
    <mergeCell ref="I23:K23"/>
    <mergeCell ref="A19:B19"/>
    <mergeCell ref="A20:B20"/>
    <mergeCell ref="A21:B21"/>
    <mergeCell ref="I22:K22"/>
    <mergeCell ref="A12:G12"/>
    <mergeCell ref="A13:B13"/>
    <mergeCell ref="A14:B18"/>
    <mergeCell ref="C14:C18"/>
    <mergeCell ref="D14:D18"/>
    <mergeCell ref="E14:E18"/>
    <mergeCell ref="G14:G18"/>
    <mergeCell ref="A8:B8"/>
    <mergeCell ref="C8:G8"/>
    <mergeCell ref="A9:B9"/>
    <mergeCell ref="C9:G9"/>
    <mergeCell ref="A11:G11"/>
    <mergeCell ref="R1:S1"/>
    <mergeCell ref="A3:G3"/>
    <mergeCell ref="I3:S3"/>
    <mergeCell ref="A4:B4"/>
    <mergeCell ref="C4:G4"/>
    <mergeCell ref="A1:D2"/>
    <mergeCell ref="A5:B5"/>
    <mergeCell ref="C5:G5"/>
    <mergeCell ref="A6:B6"/>
    <mergeCell ref="C6:G6"/>
    <mergeCell ref="A7:B7"/>
    <mergeCell ref="C7:G7"/>
    <mergeCell ref="A30:B30"/>
    <mergeCell ref="I26:K26"/>
    <mergeCell ref="M26:O26"/>
    <mergeCell ref="Q26:S26"/>
    <mergeCell ref="Q27:S27"/>
    <mergeCell ref="M27:O27"/>
    <mergeCell ref="I27:K27"/>
    <mergeCell ref="L26:L27"/>
    <mergeCell ref="P26:P27"/>
    <mergeCell ref="S29:S30"/>
    <mergeCell ref="A28:B28"/>
    <mergeCell ref="A29:B29"/>
  </mergeCells>
  <phoneticPr fontId="1"/>
  <printOptions horizontalCentered="1"/>
  <pageMargins left="0.25" right="0.25" top="0.75" bottom="0.75" header="0.3" footer="0.3"/>
  <pageSetup paperSize="8"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6144-52D4-4262-98C1-8AF7750D3C38}">
  <sheetPr>
    <pageSetUpPr fitToPage="1"/>
  </sheetPr>
  <dimension ref="A1:S54"/>
  <sheetViews>
    <sheetView tabSelected="1" view="pageBreakPreview" topLeftCell="A22" zoomScaleNormal="100" zoomScaleSheetLayoutView="100" workbookViewId="0">
      <selection activeCell="O44" sqref="O44"/>
    </sheetView>
  </sheetViews>
  <sheetFormatPr defaultRowHeight="18.75" x14ac:dyDescent="0.4"/>
  <cols>
    <col min="1" max="2" width="10.625" style="76" customWidth="1"/>
    <col min="3" max="7" width="15.625" style="76" customWidth="1"/>
    <col min="8" max="8" width="3.25" style="76" customWidth="1"/>
    <col min="9" max="24" width="10.625" style="76" customWidth="1"/>
    <col min="25" max="16384" width="9" style="76"/>
  </cols>
  <sheetData>
    <row r="1" spans="1:19" ht="18.75" customHeight="1" thickBot="1" x14ac:dyDescent="0.45">
      <c r="A1" s="144" t="s">
        <v>39</v>
      </c>
      <c r="B1" s="144"/>
      <c r="C1" s="144"/>
      <c r="D1" s="144"/>
      <c r="E1" s="72"/>
      <c r="F1" s="72"/>
      <c r="G1" s="72"/>
      <c r="I1" s="116"/>
      <c r="J1" s="116"/>
      <c r="K1" s="116"/>
      <c r="L1" s="116"/>
      <c r="M1" s="116"/>
      <c r="N1" s="116"/>
      <c r="O1" s="116"/>
      <c r="P1" s="116"/>
      <c r="Q1" s="1" t="s">
        <v>15</v>
      </c>
      <c r="R1" s="132"/>
      <c r="S1" s="133"/>
    </row>
    <row r="2" spans="1:19" ht="19.5" customHeight="1" x14ac:dyDescent="0.4">
      <c r="A2" s="145"/>
      <c r="B2" s="145"/>
      <c r="C2" s="145"/>
      <c r="D2" s="145"/>
      <c r="E2" s="118" t="s">
        <v>77</v>
      </c>
      <c r="F2" s="73"/>
      <c r="G2" s="73"/>
      <c r="I2" s="117"/>
      <c r="J2" s="117"/>
      <c r="K2" s="117"/>
      <c r="L2" s="117"/>
      <c r="M2" s="117"/>
      <c r="N2" s="117"/>
      <c r="O2" s="117"/>
      <c r="P2" s="117"/>
    </row>
    <row r="3" spans="1:19" ht="19.5" thickBot="1" x14ac:dyDescent="0.45">
      <c r="A3" s="134" t="s">
        <v>14</v>
      </c>
      <c r="B3" s="134"/>
      <c r="C3" s="134"/>
      <c r="D3" s="134"/>
      <c r="E3" s="134"/>
      <c r="F3" s="134"/>
      <c r="G3" s="134"/>
      <c r="I3" s="135" t="s">
        <v>21</v>
      </c>
      <c r="J3" s="136"/>
      <c r="K3" s="136"/>
      <c r="L3" s="136"/>
      <c r="M3" s="136"/>
      <c r="N3" s="136"/>
      <c r="O3" s="136"/>
      <c r="P3" s="137"/>
      <c r="Q3" s="137"/>
      <c r="R3" s="137"/>
      <c r="S3" s="138"/>
    </row>
    <row r="4" spans="1:19" ht="19.5" thickTop="1" x14ac:dyDescent="0.4">
      <c r="A4" s="139" t="s">
        <v>11</v>
      </c>
      <c r="B4" s="140"/>
      <c r="C4" s="141"/>
      <c r="D4" s="142"/>
      <c r="E4" s="142"/>
      <c r="F4" s="142"/>
      <c r="G4" s="143"/>
      <c r="I4" s="60" t="s">
        <v>3</v>
      </c>
      <c r="J4" s="61"/>
      <c r="K4" s="61"/>
      <c r="L4" s="61"/>
      <c r="M4" s="61"/>
      <c r="N4" s="61"/>
      <c r="O4" s="62"/>
      <c r="P4" s="2" t="s">
        <v>9</v>
      </c>
      <c r="Q4" s="2"/>
      <c r="R4" s="2"/>
      <c r="S4" s="57"/>
    </row>
    <row r="5" spans="1:19" x14ac:dyDescent="0.4">
      <c r="A5" s="127" t="s">
        <v>12</v>
      </c>
      <c r="B5" s="128"/>
      <c r="C5" s="129"/>
      <c r="D5" s="130"/>
      <c r="E5" s="130"/>
      <c r="F5" s="130"/>
      <c r="G5" s="131"/>
      <c r="I5" s="63"/>
      <c r="J5" s="2"/>
      <c r="K5" s="2"/>
      <c r="L5" s="2"/>
      <c r="M5" s="2"/>
      <c r="N5" s="2"/>
      <c r="O5" s="64"/>
      <c r="P5" s="2"/>
      <c r="Q5" s="2"/>
      <c r="R5" s="2"/>
      <c r="S5" s="57"/>
    </row>
    <row r="6" spans="1:19" x14ac:dyDescent="0.4">
      <c r="A6" s="127" t="s">
        <v>13</v>
      </c>
      <c r="B6" s="128"/>
      <c r="C6" s="129"/>
      <c r="D6" s="130"/>
      <c r="E6" s="130"/>
      <c r="F6" s="130"/>
      <c r="G6" s="131"/>
      <c r="I6" s="63"/>
      <c r="J6" s="2"/>
      <c r="K6" s="2"/>
      <c r="L6" s="2"/>
      <c r="M6" s="2"/>
      <c r="N6" s="2"/>
      <c r="O6" s="64"/>
      <c r="P6" s="2"/>
      <c r="Q6" s="2"/>
      <c r="R6" s="2"/>
      <c r="S6" s="57"/>
    </row>
    <row r="7" spans="1:19" x14ac:dyDescent="0.4">
      <c r="A7" s="127" t="s">
        <v>2</v>
      </c>
      <c r="B7" s="128"/>
      <c r="C7" s="129"/>
      <c r="D7" s="130"/>
      <c r="E7" s="130"/>
      <c r="F7" s="130"/>
      <c r="G7" s="131"/>
      <c r="I7" s="63"/>
      <c r="J7" s="2"/>
      <c r="K7" s="2"/>
      <c r="L7" s="2"/>
      <c r="M7" s="2"/>
      <c r="N7" s="2"/>
      <c r="O7" s="64"/>
      <c r="P7" s="2"/>
      <c r="Q7" s="2"/>
      <c r="R7" s="2"/>
      <c r="S7" s="57"/>
    </row>
    <row r="8" spans="1:19" x14ac:dyDescent="0.4">
      <c r="A8" s="127" t="s">
        <v>0</v>
      </c>
      <c r="B8" s="128"/>
      <c r="C8" s="129"/>
      <c r="D8" s="130"/>
      <c r="E8" s="130"/>
      <c r="F8" s="130"/>
      <c r="G8" s="131"/>
      <c r="I8" s="63"/>
      <c r="J8" s="2"/>
      <c r="K8" s="2"/>
      <c r="L8" s="2"/>
      <c r="M8" s="2"/>
      <c r="N8" s="2"/>
      <c r="O8" s="64"/>
      <c r="P8" s="2"/>
      <c r="Q8" s="2"/>
      <c r="R8" s="2"/>
      <c r="S8" s="57"/>
    </row>
    <row r="9" spans="1:19" ht="19.5" thickBot="1" x14ac:dyDescent="0.45">
      <c r="A9" s="146" t="s">
        <v>1</v>
      </c>
      <c r="B9" s="147"/>
      <c r="C9" s="148"/>
      <c r="D9" s="149"/>
      <c r="E9" s="149"/>
      <c r="F9" s="149"/>
      <c r="G9" s="150"/>
      <c r="I9" s="63"/>
      <c r="J9" s="2"/>
      <c r="K9" s="2"/>
      <c r="L9" s="2"/>
      <c r="M9" s="2"/>
      <c r="N9" s="2"/>
      <c r="O9" s="64"/>
      <c r="P9" s="2"/>
      <c r="Q9" s="2"/>
      <c r="R9" s="2"/>
      <c r="S9" s="57"/>
    </row>
    <row r="10" spans="1:19" ht="19.5" thickTop="1" x14ac:dyDescent="0.4">
      <c r="I10" s="63"/>
      <c r="J10" s="2"/>
      <c r="K10" s="2"/>
      <c r="L10" s="2"/>
      <c r="M10" s="2"/>
      <c r="N10" s="2"/>
      <c r="O10" s="64"/>
      <c r="P10" s="2"/>
      <c r="Q10" s="2"/>
      <c r="R10" s="2"/>
      <c r="S10" s="57"/>
    </row>
    <row r="11" spans="1:19" x14ac:dyDescent="0.4">
      <c r="A11" s="151" t="s">
        <v>38</v>
      </c>
      <c r="B11" s="152"/>
      <c r="C11" s="152"/>
      <c r="D11" s="152"/>
      <c r="E11" s="152"/>
      <c r="F11" s="152"/>
      <c r="G11" s="153"/>
      <c r="H11" s="78"/>
      <c r="I11" s="63"/>
      <c r="J11" s="2"/>
      <c r="K11" s="2"/>
      <c r="L11" s="2"/>
      <c r="M11" s="2"/>
      <c r="N11" s="2"/>
      <c r="O11" s="64"/>
      <c r="P11" s="2"/>
      <c r="Q11" s="2"/>
      <c r="R11" s="2"/>
      <c r="S11" s="57"/>
    </row>
    <row r="12" spans="1:19" ht="19.5" thickBot="1" x14ac:dyDescent="0.45">
      <c r="A12" s="154" t="s">
        <v>37</v>
      </c>
      <c r="B12" s="155"/>
      <c r="C12" s="155"/>
      <c r="D12" s="155"/>
      <c r="E12" s="155"/>
      <c r="F12" s="155"/>
      <c r="G12" s="155"/>
      <c r="H12" s="78"/>
      <c r="I12" s="63"/>
      <c r="J12" s="2"/>
      <c r="K12" s="2"/>
      <c r="L12" s="2"/>
      <c r="M12" s="2"/>
      <c r="N12" s="2"/>
      <c r="O12" s="64"/>
      <c r="P12" s="2"/>
      <c r="Q12" s="2"/>
      <c r="R12" s="2"/>
      <c r="S12" s="57"/>
    </row>
    <row r="13" spans="1:19" ht="19.5" thickTop="1" x14ac:dyDescent="0.4">
      <c r="A13" s="156" t="s">
        <v>4</v>
      </c>
      <c r="B13" s="157"/>
      <c r="C13" s="48" t="s">
        <v>7</v>
      </c>
      <c r="D13" s="48" t="s">
        <v>6</v>
      </c>
      <c r="E13" s="48" t="s">
        <v>5</v>
      </c>
      <c r="F13" s="93" t="s">
        <v>23</v>
      </c>
      <c r="G13" s="49" t="s">
        <v>19</v>
      </c>
      <c r="I13" s="63"/>
      <c r="J13" s="2"/>
      <c r="K13" s="2"/>
      <c r="L13" s="2"/>
      <c r="M13" s="2"/>
      <c r="N13" s="2"/>
      <c r="O13" s="64"/>
      <c r="P13" s="2"/>
      <c r="Q13" s="2"/>
      <c r="R13" s="2"/>
      <c r="S13" s="57"/>
    </row>
    <row r="14" spans="1:19" x14ac:dyDescent="0.4">
      <c r="A14" s="158" t="s">
        <v>47</v>
      </c>
      <c r="B14" s="159"/>
      <c r="C14" s="160"/>
      <c r="D14" s="160"/>
      <c r="E14" s="160"/>
      <c r="F14" s="201"/>
      <c r="G14" s="161"/>
      <c r="I14" s="63"/>
      <c r="J14" s="2"/>
      <c r="K14" s="2"/>
      <c r="L14" s="2"/>
      <c r="M14" s="2"/>
      <c r="N14" s="2"/>
      <c r="O14" s="64"/>
      <c r="P14" s="2"/>
      <c r="Q14" s="2"/>
      <c r="R14" s="2"/>
      <c r="S14" s="57"/>
    </row>
    <row r="15" spans="1:19" x14ac:dyDescent="0.4">
      <c r="A15" s="158"/>
      <c r="B15" s="159"/>
      <c r="C15" s="160"/>
      <c r="D15" s="160"/>
      <c r="E15" s="160"/>
      <c r="F15" s="202"/>
      <c r="G15" s="161"/>
      <c r="I15" s="63"/>
      <c r="J15" s="2"/>
      <c r="K15" s="2"/>
      <c r="L15" s="2"/>
      <c r="M15" s="2"/>
      <c r="N15" s="2"/>
      <c r="O15" s="64"/>
      <c r="P15" s="2"/>
      <c r="Q15" s="2"/>
      <c r="R15" s="2"/>
      <c r="S15" s="57"/>
    </row>
    <row r="16" spans="1:19" x14ac:dyDescent="0.4">
      <c r="A16" s="158"/>
      <c r="B16" s="159"/>
      <c r="C16" s="160"/>
      <c r="D16" s="160"/>
      <c r="E16" s="160"/>
      <c r="F16" s="202"/>
      <c r="G16" s="161"/>
      <c r="I16" s="63"/>
      <c r="J16" s="2"/>
      <c r="K16" s="2"/>
      <c r="L16" s="2"/>
      <c r="M16" s="2"/>
      <c r="N16" s="2"/>
      <c r="O16" s="64"/>
      <c r="P16" s="2"/>
      <c r="Q16" s="2"/>
      <c r="R16" s="2"/>
      <c r="S16" s="57"/>
    </row>
    <row r="17" spans="1:19" x14ac:dyDescent="0.4">
      <c r="A17" s="158"/>
      <c r="B17" s="159"/>
      <c r="C17" s="160"/>
      <c r="D17" s="160"/>
      <c r="E17" s="160"/>
      <c r="F17" s="202"/>
      <c r="G17" s="161"/>
      <c r="I17" s="63"/>
      <c r="J17" s="2"/>
      <c r="K17" s="2"/>
      <c r="L17" s="2"/>
      <c r="M17" s="2"/>
      <c r="N17" s="2"/>
      <c r="O17" s="64"/>
      <c r="P17" s="2"/>
      <c r="Q17" s="2"/>
      <c r="R17" s="2"/>
      <c r="S17" s="57"/>
    </row>
    <row r="18" spans="1:19" x14ac:dyDescent="0.4">
      <c r="A18" s="158"/>
      <c r="B18" s="159"/>
      <c r="C18" s="160"/>
      <c r="D18" s="160"/>
      <c r="E18" s="160"/>
      <c r="F18" s="203"/>
      <c r="G18" s="161"/>
      <c r="I18" s="63"/>
      <c r="J18" s="2"/>
      <c r="K18" s="2"/>
      <c r="L18" s="2"/>
      <c r="M18" s="2"/>
      <c r="N18" s="2"/>
      <c r="O18" s="64"/>
      <c r="P18" s="2"/>
      <c r="Q18" s="2"/>
      <c r="R18" s="2"/>
      <c r="S18" s="57"/>
    </row>
    <row r="19" spans="1:19" x14ac:dyDescent="0.4">
      <c r="A19" s="158" t="s">
        <v>10</v>
      </c>
      <c r="B19" s="159"/>
      <c r="C19" s="3"/>
      <c r="D19" s="3"/>
      <c r="E19" s="4"/>
      <c r="F19" s="75"/>
      <c r="G19" s="31"/>
      <c r="I19" s="63"/>
      <c r="J19" s="2"/>
      <c r="K19" s="2"/>
      <c r="L19" s="2"/>
      <c r="M19" s="2"/>
      <c r="N19" s="2"/>
      <c r="O19" s="64"/>
      <c r="P19" s="2"/>
      <c r="Q19" s="2"/>
      <c r="R19" s="2"/>
      <c r="S19" s="57"/>
    </row>
    <row r="20" spans="1:19" x14ac:dyDescent="0.4">
      <c r="A20" s="158" t="s">
        <v>16</v>
      </c>
      <c r="B20" s="159"/>
      <c r="C20" s="3"/>
      <c r="D20" s="3"/>
      <c r="E20" s="4"/>
      <c r="F20" s="75"/>
      <c r="G20" s="31"/>
      <c r="I20" s="63"/>
      <c r="J20" s="2"/>
      <c r="K20" s="2"/>
      <c r="L20" s="2"/>
      <c r="M20" s="2"/>
      <c r="N20" s="2"/>
      <c r="O20" s="64"/>
      <c r="P20" s="2"/>
      <c r="Q20" s="2"/>
      <c r="R20" s="2"/>
      <c r="S20" s="57"/>
    </row>
    <row r="21" spans="1:19" ht="19.5" thickBot="1" x14ac:dyDescent="0.45">
      <c r="A21" s="165" t="s">
        <v>48</v>
      </c>
      <c r="B21" s="166"/>
      <c r="C21" s="53"/>
      <c r="D21" s="53"/>
      <c r="E21" s="54"/>
      <c r="F21" s="80"/>
      <c r="G21" s="55"/>
      <c r="I21" s="63"/>
      <c r="J21" s="2"/>
      <c r="K21" s="2"/>
      <c r="L21" s="2"/>
      <c r="M21" s="2"/>
      <c r="N21" s="2"/>
      <c r="O21" s="64"/>
      <c r="P21" s="2"/>
      <c r="Q21" s="2"/>
      <c r="R21" s="2"/>
      <c r="S21" s="57"/>
    </row>
    <row r="22" spans="1:19" ht="19.5" thickTop="1" x14ac:dyDescent="0.4">
      <c r="I22" s="164" t="s">
        <v>17</v>
      </c>
      <c r="J22" s="121"/>
      <c r="K22" s="121"/>
      <c r="L22" s="167"/>
      <c r="M22" s="168"/>
      <c r="N22" s="168"/>
      <c r="O22" s="169"/>
      <c r="P22" s="2"/>
      <c r="Q22" s="2"/>
      <c r="R22" s="2"/>
      <c r="S22" s="57"/>
    </row>
    <row r="23" spans="1:19" x14ac:dyDescent="0.4">
      <c r="A23" s="135" t="s">
        <v>54</v>
      </c>
      <c r="B23" s="136"/>
      <c r="C23" s="136"/>
      <c r="D23" s="136"/>
      <c r="E23" s="136"/>
      <c r="F23" s="136"/>
      <c r="G23" s="172"/>
      <c r="I23" s="164" t="s">
        <v>18</v>
      </c>
      <c r="J23" s="121"/>
      <c r="K23" s="121"/>
      <c r="L23" s="167"/>
      <c r="M23" s="168"/>
      <c r="N23" s="168"/>
      <c r="O23" s="169"/>
      <c r="P23" s="2"/>
      <c r="Q23" s="2"/>
      <c r="R23" s="2"/>
      <c r="S23" s="57"/>
    </row>
    <row r="24" spans="1:19" ht="19.5" thickBot="1" x14ac:dyDescent="0.45">
      <c r="A24" s="173" t="s">
        <v>50</v>
      </c>
      <c r="B24" s="174"/>
      <c r="C24" s="174"/>
      <c r="D24" s="174"/>
      <c r="E24" s="174"/>
      <c r="F24" s="174"/>
      <c r="G24" s="175"/>
      <c r="I24" s="178" t="s">
        <v>8</v>
      </c>
      <c r="J24" s="179"/>
      <c r="K24" s="179"/>
      <c r="L24" s="185"/>
      <c r="M24" s="186"/>
      <c r="N24" s="186"/>
      <c r="O24" s="187"/>
      <c r="P24" s="58"/>
      <c r="Q24" s="58"/>
      <c r="R24" s="58"/>
      <c r="S24" s="59"/>
    </row>
    <row r="25" spans="1:19" ht="20.25" customHeight="1" thickTop="1" x14ac:dyDescent="0.4">
      <c r="A25" s="176" t="s">
        <v>49</v>
      </c>
      <c r="B25" s="177"/>
      <c r="C25" s="48" t="s">
        <v>52</v>
      </c>
      <c r="D25" s="48" t="s">
        <v>53</v>
      </c>
      <c r="E25" s="48" t="s">
        <v>55</v>
      </c>
      <c r="F25" s="93" t="s">
        <v>66</v>
      </c>
      <c r="G25" s="49" t="s">
        <v>67</v>
      </c>
      <c r="I25" s="29"/>
      <c r="J25" s="29"/>
      <c r="K25" s="29"/>
      <c r="L25" s="2"/>
      <c r="M25" s="2"/>
      <c r="N25" s="2"/>
      <c r="O25" s="2"/>
      <c r="P25" s="2"/>
      <c r="Q25" s="2"/>
      <c r="R25" s="2"/>
      <c r="S25" s="2"/>
    </row>
    <row r="26" spans="1:19" ht="19.5" thickBot="1" x14ac:dyDescent="0.45">
      <c r="A26" s="170" t="s">
        <v>51</v>
      </c>
      <c r="B26" s="171"/>
      <c r="C26" s="27"/>
      <c r="D26" s="27"/>
      <c r="E26" s="27"/>
      <c r="F26" s="94"/>
      <c r="G26" s="50"/>
      <c r="H26" s="78"/>
      <c r="I26" s="120" t="s">
        <v>68</v>
      </c>
      <c r="J26" s="120"/>
      <c r="K26" s="120"/>
      <c r="L26" s="126" t="s">
        <v>62</v>
      </c>
      <c r="M26" s="121" t="s">
        <v>69</v>
      </c>
      <c r="N26" s="121"/>
      <c r="O26" s="121"/>
      <c r="P26" s="126" t="s">
        <v>63</v>
      </c>
      <c r="Q26" s="121" t="s">
        <v>70</v>
      </c>
      <c r="R26" s="121"/>
      <c r="S26" s="121"/>
    </row>
    <row r="27" spans="1:19" ht="20.25" thickTop="1" thickBot="1" x14ac:dyDescent="0.45">
      <c r="A27" s="127" t="s">
        <v>59</v>
      </c>
      <c r="B27" s="128"/>
      <c r="C27" s="4"/>
      <c r="D27" s="4"/>
      <c r="E27" s="4"/>
      <c r="F27" s="75"/>
      <c r="G27" s="34"/>
      <c r="H27" s="78"/>
      <c r="I27" s="215"/>
      <c r="J27" s="216"/>
      <c r="K27" s="217"/>
      <c r="L27" s="126"/>
      <c r="M27" s="218"/>
      <c r="N27" s="218"/>
      <c r="O27" s="218"/>
      <c r="P27" s="126"/>
      <c r="Q27" s="218">
        <f>I27-M27</f>
        <v>0</v>
      </c>
      <c r="R27" s="218"/>
      <c r="S27" s="218"/>
    </row>
    <row r="28" spans="1:19" ht="19.5" thickTop="1" x14ac:dyDescent="0.4">
      <c r="A28" s="127" t="s">
        <v>57</v>
      </c>
      <c r="B28" s="128"/>
      <c r="C28" s="28"/>
      <c r="D28" s="28"/>
      <c r="E28" s="28"/>
      <c r="F28" s="95"/>
      <c r="G28" s="35"/>
      <c r="H28" s="78"/>
    </row>
    <row r="29" spans="1:19" ht="19.5" thickBot="1" x14ac:dyDescent="0.45">
      <c r="A29" s="180" t="s">
        <v>58</v>
      </c>
      <c r="B29" s="181"/>
      <c r="C29" s="32"/>
      <c r="D29" s="32"/>
      <c r="E29" s="32"/>
      <c r="F29" s="96"/>
      <c r="G29" s="33"/>
      <c r="H29" s="78"/>
      <c r="I29" s="196" t="s">
        <v>45</v>
      </c>
      <c r="J29" s="196"/>
      <c r="K29" s="196"/>
      <c r="L29" s="196"/>
      <c r="M29" s="196" t="s">
        <v>44</v>
      </c>
      <c r="N29" s="196"/>
      <c r="O29" s="159"/>
      <c r="P29" s="159"/>
      <c r="Q29" s="159"/>
      <c r="R29" s="159"/>
      <c r="S29" s="162" t="s">
        <v>32</v>
      </c>
    </row>
    <row r="30" spans="1:19" ht="20.25" thickTop="1" thickBot="1" x14ac:dyDescent="0.45">
      <c r="A30" s="119"/>
      <c r="B30" s="119"/>
      <c r="C30" s="86"/>
      <c r="D30" s="86"/>
      <c r="E30" s="86"/>
      <c r="F30" s="86"/>
      <c r="G30" s="86"/>
      <c r="H30" s="78"/>
      <c r="I30" s="10" t="s">
        <v>64</v>
      </c>
      <c r="J30" s="65" t="s">
        <v>40</v>
      </c>
      <c r="K30" s="83" t="s">
        <v>26</v>
      </c>
      <c r="L30" s="42" t="s">
        <v>33</v>
      </c>
      <c r="M30" s="10" t="s">
        <v>35</v>
      </c>
      <c r="N30" s="10" t="s">
        <v>24</v>
      </c>
      <c r="O30" s="114" t="s">
        <v>28</v>
      </c>
      <c r="P30" s="10" t="s">
        <v>29</v>
      </c>
      <c r="Q30" s="10" t="s">
        <v>25</v>
      </c>
      <c r="R30" s="91" t="s">
        <v>30</v>
      </c>
      <c r="S30" s="163"/>
    </row>
    <row r="31" spans="1:19" ht="20.25" thickTop="1" thickBot="1" x14ac:dyDescent="0.45">
      <c r="A31" s="204" t="s">
        <v>20</v>
      </c>
      <c r="B31" s="209"/>
      <c r="C31" s="188"/>
      <c r="D31" s="189"/>
      <c r="E31" s="189"/>
      <c r="F31" s="189"/>
      <c r="G31" s="190"/>
      <c r="H31" s="78"/>
      <c r="I31" s="66" t="s">
        <v>42</v>
      </c>
      <c r="J31" s="67" t="s">
        <v>41</v>
      </c>
      <c r="K31" s="11" t="s">
        <v>43</v>
      </c>
      <c r="L31" s="43" t="s">
        <v>31</v>
      </c>
      <c r="M31" s="66" t="s">
        <v>36</v>
      </c>
      <c r="N31" s="66" t="s">
        <v>46</v>
      </c>
      <c r="O31" s="115" t="s">
        <v>34</v>
      </c>
      <c r="P31" s="66" t="s">
        <v>34</v>
      </c>
      <c r="Q31" s="66" t="s">
        <v>75</v>
      </c>
      <c r="R31" s="103" t="s">
        <v>31</v>
      </c>
      <c r="S31" s="12" t="s">
        <v>27</v>
      </c>
    </row>
    <row r="32" spans="1:19" ht="19.5" thickTop="1" x14ac:dyDescent="0.4">
      <c r="A32" s="206"/>
      <c r="B32" s="210"/>
      <c r="C32" s="191"/>
      <c r="D32" s="183"/>
      <c r="E32" s="183"/>
      <c r="F32" s="183"/>
      <c r="G32" s="192"/>
      <c r="H32" s="78"/>
      <c r="I32" s="47" t="s">
        <v>72</v>
      </c>
      <c r="J32" s="111"/>
      <c r="K32" s="74"/>
      <c r="L32" s="44">
        <f t="shared" ref="L32:L41" si="0">((J32/60)*60)+IF(J32=0,0,1)+(K32*2)</f>
        <v>0</v>
      </c>
      <c r="M32" s="68"/>
      <c r="N32" s="113"/>
      <c r="O32" s="113"/>
      <c r="P32" s="113"/>
      <c r="Q32" s="70"/>
      <c r="R32" s="102">
        <f>(O32*30)+(P32*30)+(Q32*30)</f>
        <v>0</v>
      </c>
      <c r="S32" s="90">
        <f t="shared" ref="S32" si="1">R32+L32</f>
        <v>0</v>
      </c>
    </row>
    <row r="33" spans="1:19" x14ac:dyDescent="0.4">
      <c r="A33" s="206"/>
      <c r="B33" s="210"/>
      <c r="C33" s="191"/>
      <c r="D33" s="183"/>
      <c r="E33" s="183"/>
      <c r="F33" s="183"/>
      <c r="G33" s="192"/>
      <c r="H33" s="78"/>
      <c r="I33" s="47" t="s">
        <v>71</v>
      </c>
      <c r="J33" s="224"/>
      <c r="K33" s="74"/>
      <c r="L33" s="44">
        <f t="shared" si="0"/>
        <v>0</v>
      </c>
      <c r="M33" s="225"/>
      <c r="N33" s="11"/>
      <c r="O33" s="11"/>
      <c r="P33" s="11"/>
      <c r="Q33" s="226"/>
      <c r="R33" s="102">
        <f t="shared" ref="R33:R37" si="2">(O33*30)+(P33*30)+(Q33*30)</f>
        <v>0</v>
      </c>
      <c r="S33" s="101">
        <f t="shared" ref="S33:S37" si="3">R33+L33</f>
        <v>0</v>
      </c>
    </row>
    <row r="34" spans="1:19" x14ac:dyDescent="0.4">
      <c r="A34" s="206"/>
      <c r="B34" s="210"/>
      <c r="C34" s="191"/>
      <c r="D34" s="183"/>
      <c r="E34" s="183"/>
      <c r="F34" s="183"/>
      <c r="G34" s="192"/>
      <c r="I34" s="47" t="s">
        <v>71</v>
      </c>
      <c r="J34" s="224"/>
      <c r="K34" s="74"/>
      <c r="L34" s="44">
        <f t="shared" si="0"/>
        <v>0</v>
      </c>
      <c r="M34" s="225"/>
      <c r="N34" s="11"/>
      <c r="O34" s="11"/>
      <c r="P34" s="11"/>
      <c r="Q34" s="226"/>
      <c r="R34" s="102">
        <f t="shared" si="2"/>
        <v>0</v>
      </c>
      <c r="S34" s="101">
        <f t="shared" si="3"/>
        <v>0</v>
      </c>
    </row>
    <row r="35" spans="1:19" x14ac:dyDescent="0.4">
      <c r="A35" s="206"/>
      <c r="B35" s="210"/>
      <c r="C35" s="191"/>
      <c r="D35" s="183"/>
      <c r="E35" s="183"/>
      <c r="F35" s="183"/>
      <c r="G35" s="192"/>
      <c r="H35" s="79"/>
      <c r="I35" s="47" t="s">
        <v>71</v>
      </c>
      <c r="J35" s="224"/>
      <c r="K35" s="74"/>
      <c r="L35" s="44">
        <f t="shared" si="0"/>
        <v>0</v>
      </c>
      <c r="M35" s="225"/>
      <c r="N35" s="11"/>
      <c r="O35" s="11"/>
      <c r="P35" s="11"/>
      <c r="Q35" s="226"/>
      <c r="R35" s="102">
        <f t="shared" si="2"/>
        <v>0</v>
      </c>
      <c r="S35" s="101">
        <f t="shared" si="3"/>
        <v>0</v>
      </c>
    </row>
    <row r="36" spans="1:19" x14ac:dyDescent="0.4">
      <c r="A36" s="206"/>
      <c r="B36" s="210"/>
      <c r="C36" s="191"/>
      <c r="D36" s="183"/>
      <c r="E36" s="183"/>
      <c r="F36" s="183"/>
      <c r="G36" s="192"/>
      <c r="H36" s="77"/>
      <c r="I36" s="47" t="s">
        <v>71</v>
      </c>
      <c r="J36" s="224"/>
      <c r="K36" s="74"/>
      <c r="L36" s="44">
        <f t="shared" si="0"/>
        <v>0</v>
      </c>
      <c r="M36" s="225"/>
      <c r="N36" s="11"/>
      <c r="O36" s="11"/>
      <c r="P36" s="11"/>
      <c r="Q36" s="226"/>
      <c r="R36" s="102">
        <f t="shared" si="2"/>
        <v>0</v>
      </c>
      <c r="S36" s="101">
        <f t="shared" si="3"/>
        <v>0</v>
      </c>
    </row>
    <row r="37" spans="1:19" x14ac:dyDescent="0.4">
      <c r="A37" s="206"/>
      <c r="B37" s="210"/>
      <c r="C37" s="191"/>
      <c r="D37" s="183"/>
      <c r="E37" s="183"/>
      <c r="F37" s="183"/>
      <c r="G37" s="192"/>
      <c r="H37" s="78"/>
      <c r="I37" s="47" t="s">
        <v>71</v>
      </c>
      <c r="J37" s="224"/>
      <c r="K37" s="74"/>
      <c r="L37" s="44">
        <f t="shared" si="0"/>
        <v>0</v>
      </c>
      <c r="M37" s="225"/>
      <c r="N37" s="11"/>
      <c r="O37" s="11"/>
      <c r="P37" s="11"/>
      <c r="Q37" s="226"/>
      <c r="R37" s="102">
        <f t="shared" si="2"/>
        <v>0</v>
      </c>
      <c r="S37" s="101">
        <f t="shared" si="3"/>
        <v>0</v>
      </c>
    </row>
    <row r="38" spans="1:19" x14ac:dyDescent="0.4">
      <c r="A38" s="206"/>
      <c r="B38" s="210"/>
      <c r="C38" s="191"/>
      <c r="D38" s="183"/>
      <c r="E38" s="183"/>
      <c r="F38" s="183"/>
      <c r="G38" s="192"/>
      <c r="H38" s="78"/>
      <c r="I38" s="47" t="s">
        <v>71</v>
      </c>
      <c r="J38" s="112"/>
      <c r="K38" s="74"/>
      <c r="L38" s="44">
        <f t="shared" si="0"/>
        <v>0</v>
      </c>
      <c r="M38" s="81"/>
      <c r="N38" s="71"/>
      <c r="O38" s="71"/>
      <c r="P38" s="71"/>
      <c r="Q38" s="45"/>
      <c r="R38" s="102">
        <f t="shared" ref="R38:R41" si="4">(O38*30)+(P38*30)+(Q38*30)</f>
        <v>0</v>
      </c>
      <c r="S38" s="90">
        <f t="shared" ref="S38" si="5">R38+L38</f>
        <v>0</v>
      </c>
    </row>
    <row r="39" spans="1:19" x14ac:dyDescent="0.4">
      <c r="A39" s="206"/>
      <c r="B39" s="210"/>
      <c r="C39" s="191"/>
      <c r="D39" s="183"/>
      <c r="E39" s="183"/>
      <c r="F39" s="183"/>
      <c r="G39" s="192"/>
      <c r="H39" s="78"/>
      <c r="I39" s="47" t="s">
        <v>71</v>
      </c>
      <c r="J39" s="112"/>
      <c r="K39" s="74"/>
      <c r="L39" s="44">
        <f t="shared" si="0"/>
        <v>0</v>
      </c>
      <c r="M39" s="81"/>
      <c r="N39" s="71"/>
      <c r="O39" s="71"/>
      <c r="P39" s="71"/>
      <c r="Q39" s="45"/>
      <c r="R39" s="102">
        <f t="shared" si="4"/>
        <v>0</v>
      </c>
      <c r="S39" s="90">
        <f t="shared" ref="S39:S41" si="6">R39+L39</f>
        <v>0</v>
      </c>
    </row>
    <row r="40" spans="1:19" ht="19.5" thickBot="1" x14ac:dyDescent="0.45">
      <c r="A40" s="208"/>
      <c r="B40" s="211"/>
      <c r="C40" s="193"/>
      <c r="D40" s="194"/>
      <c r="E40" s="194"/>
      <c r="F40" s="194"/>
      <c r="G40" s="195"/>
      <c r="H40" s="78"/>
      <c r="I40" s="47" t="s">
        <v>71</v>
      </c>
      <c r="J40" s="112"/>
      <c r="K40" s="74"/>
      <c r="L40" s="44">
        <f t="shared" si="0"/>
        <v>0</v>
      </c>
      <c r="M40" s="81"/>
      <c r="N40" s="71"/>
      <c r="O40" s="71"/>
      <c r="P40" s="71"/>
      <c r="Q40" s="45"/>
      <c r="R40" s="102">
        <f t="shared" si="4"/>
        <v>0</v>
      </c>
      <c r="S40" s="90">
        <f t="shared" si="6"/>
        <v>0</v>
      </c>
    </row>
    <row r="41" spans="1:19" ht="20.25" thickTop="1" thickBot="1" x14ac:dyDescent="0.45">
      <c r="H41" s="77"/>
      <c r="I41" s="47" t="s">
        <v>71</v>
      </c>
      <c r="J41" s="223"/>
      <c r="K41" s="74"/>
      <c r="L41" s="44">
        <f t="shared" si="0"/>
        <v>0</v>
      </c>
      <c r="M41" s="84"/>
      <c r="N41" s="85"/>
      <c r="O41" s="85"/>
      <c r="P41" s="85"/>
      <c r="Q41" s="46"/>
      <c r="R41" s="102">
        <f t="shared" si="4"/>
        <v>0</v>
      </c>
      <c r="S41" s="90">
        <f t="shared" si="6"/>
        <v>0</v>
      </c>
    </row>
    <row r="42" spans="1:19" ht="19.5" thickTop="1" x14ac:dyDescent="0.4">
      <c r="A42" s="204" t="s">
        <v>56</v>
      </c>
      <c r="B42" s="205"/>
      <c r="C42" s="212"/>
      <c r="D42" s="213"/>
      <c r="E42" s="213"/>
      <c r="F42" s="213"/>
      <c r="G42" s="214"/>
      <c r="H42" s="79"/>
      <c r="I42" s="219"/>
      <c r="J42" s="222"/>
      <c r="Q42" s="78"/>
      <c r="R42" s="220"/>
      <c r="S42" s="221"/>
    </row>
    <row r="43" spans="1:19" ht="19.5" customHeight="1" x14ac:dyDescent="0.4">
      <c r="A43" s="206"/>
      <c r="B43" s="207"/>
      <c r="C43" s="182"/>
      <c r="D43" s="183"/>
      <c r="E43" s="183"/>
      <c r="F43" s="183"/>
      <c r="G43" s="184"/>
      <c r="H43" s="77"/>
      <c r="I43" s="104" t="s">
        <v>73</v>
      </c>
      <c r="J43" s="105"/>
      <c r="K43" s="105"/>
      <c r="L43" s="105"/>
      <c r="M43" s="105"/>
      <c r="N43" s="105"/>
      <c r="O43" s="105"/>
      <c r="P43" s="97"/>
      <c r="Q43" s="97"/>
      <c r="R43" s="105"/>
      <c r="S43" s="106"/>
    </row>
    <row r="44" spans="1:19" x14ac:dyDescent="0.4">
      <c r="A44" s="206"/>
      <c r="B44" s="207"/>
      <c r="C44" s="182"/>
      <c r="D44" s="183"/>
      <c r="E44" s="183"/>
      <c r="F44" s="183"/>
      <c r="G44" s="184"/>
      <c r="I44" s="109" t="s">
        <v>74</v>
      </c>
      <c r="J44" s="86"/>
      <c r="K44" s="86"/>
      <c r="L44" s="86"/>
      <c r="M44" s="86"/>
      <c r="N44" s="86"/>
      <c r="O44" s="86"/>
      <c r="P44" s="86"/>
      <c r="Q44" s="86"/>
      <c r="R44" s="86"/>
      <c r="S44" s="99"/>
    </row>
    <row r="45" spans="1:19" x14ac:dyDescent="0.4">
      <c r="A45" s="206"/>
      <c r="B45" s="207"/>
      <c r="C45" s="182"/>
      <c r="D45" s="183"/>
      <c r="E45" s="183"/>
      <c r="F45" s="183"/>
      <c r="G45" s="184"/>
      <c r="I45" s="109" t="s">
        <v>76</v>
      </c>
      <c r="J45" s="86"/>
      <c r="K45" s="86"/>
      <c r="L45" s="86"/>
      <c r="M45" s="86"/>
      <c r="N45" s="86"/>
      <c r="O45" s="86"/>
      <c r="P45" s="86"/>
      <c r="Q45" s="86"/>
      <c r="R45" s="86"/>
      <c r="S45" s="99"/>
    </row>
    <row r="46" spans="1:19" x14ac:dyDescent="0.4">
      <c r="A46" s="206"/>
      <c r="B46" s="207"/>
      <c r="C46" s="182"/>
      <c r="D46" s="183"/>
      <c r="E46" s="183"/>
      <c r="F46" s="183"/>
      <c r="G46" s="184"/>
      <c r="I46" s="110" t="s">
        <v>78</v>
      </c>
      <c r="J46" s="86"/>
      <c r="K46" s="86"/>
      <c r="L46" s="86"/>
      <c r="M46" s="86"/>
      <c r="N46" s="86"/>
      <c r="O46" s="86"/>
      <c r="P46" s="86"/>
      <c r="Q46" s="86"/>
      <c r="R46" s="86"/>
      <c r="S46" s="99"/>
    </row>
    <row r="47" spans="1:19" x14ac:dyDescent="0.4">
      <c r="A47" s="206"/>
      <c r="B47" s="207"/>
      <c r="C47" s="182"/>
      <c r="D47" s="183"/>
      <c r="E47" s="183"/>
      <c r="F47" s="183"/>
      <c r="G47" s="184"/>
      <c r="I47" s="98"/>
      <c r="J47" s="86"/>
      <c r="K47" s="86"/>
      <c r="L47" s="86"/>
      <c r="M47" s="86"/>
      <c r="N47" s="86"/>
      <c r="O47" s="86"/>
      <c r="P47" s="86"/>
      <c r="Q47" s="86"/>
      <c r="R47" s="86"/>
      <c r="S47" s="99"/>
    </row>
    <row r="48" spans="1:19" x14ac:dyDescent="0.4">
      <c r="A48" s="206"/>
      <c r="B48" s="207"/>
      <c r="C48" s="182"/>
      <c r="D48" s="183"/>
      <c r="E48" s="183"/>
      <c r="F48" s="183"/>
      <c r="G48" s="184"/>
      <c r="I48" s="98"/>
      <c r="J48" s="86"/>
      <c r="K48" s="86"/>
      <c r="L48" s="86"/>
      <c r="M48" s="86"/>
      <c r="N48" s="86"/>
      <c r="O48" s="86"/>
      <c r="P48" s="86"/>
      <c r="Q48" s="86"/>
      <c r="R48" s="86"/>
      <c r="S48" s="99"/>
    </row>
    <row r="49" spans="1:19" x14ac:dyDescent="0.4">
      <c r="A49" s="206"/>
      <c r="B49" s="207"/>
      <c r="C49" s="182"/>
      <c r="D49" s="183"/>
      <c r="E49" s="183"/>
      <c r="F49" s="183"/>
      <c r="G49" s="184"/>
      <c r="I49" s="98"/>
      <c r="J49" s="86"/>
      <c r="K49" s="86"/>
      <c r="L49" s="86"/>
      <c r="M49" s="86"/>
      <c r="N49" s="86"/>
      <c r="O49" s="86"/>
      <c r="P49" s="86"/>
      <c r="Q49" s="86"/>
      <c r="R49" s="86"/>
      <c r="S49" s="99"/>
    </row>
    <row r="50" spans="1:19" x14ac:dyDescent="0.4">
      <c r="A50" s="206"/>
      <c r="B50" s="207"/>
      <c r="C50" s="197"/>
      <c r="D50" s="198"/>
      <c r="E50" s="198"/>
      <c r="F50" s="198"/>
      <c r="G50" s="199"/>
      <c r="I50" s="98"/>
      <c r="J50" s="86"/>
      <c r="K50" s="86"/>
      <c r="L50" s="86"/>
      <c r="M50" s="86"/>
      <c r="N50" s="86"/>
      <c r="O50" s="86"/>
      <c r="P50" s="86"/>
      <c r="Q50" s="86"/>
      <c r="R50" s="86"/>
      <c r="S50" s="99"/>
    </row>
    <row r="51" spans="1:19" x14ac:dyDescent="0.4">
      <c r="A51" s="208"/>
      <c r="B51" s="171"/>
      <c r="C51" s="21" t="s">
        <v>60</v>
      </c>
      <c r="D51" s="200"/>
      <c r="E51" s="128"/>
      <c r="F51" s="82" t="s">
        <v>61</v>
      </c>
      <c r="G51" s="100"/>
      <c r="I51" s="94"/>
      <c r="J51" s="107"/>
      <c r="K51" s="107"/>
      <c r="L51" s="107"/>
      <c r="M51" s="107"/>
      <c r="N51" s="107"/>
      <c r="O51" s="107"/>
      <c r="P51" s="107"/>
      <c r="Q51" s="107"/>
      <c r="R51" s="107"/>
      <c r="S51" s="108"/>
    </row>
    <row r="52" spans="1:19" x14ac:dyDescent="0.4">
      <c r="L52" s="7"/>
    </row>
    <row r="53" spans="1:19" x14ac:dyDescent="0.4">
      <c r="K53" s="7"/>
    </row>
    <row r="54" spans="1:19" x14ac:dyDescent="0.4">
      <c r="J54" s="7"/>
    </row>
  </sheetData>
  <mergeCells count="75">
    <mergeCell ref="R1:S1"/>
    <mergeCell ref="A3:G3"/>
    <mergeCell ref="I3:S3"/>
    <mergeCell ref="A4:B4"/>
    <mergeCell ref="C4:G4"/>
    <mergeCell ref="A12:G12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1:G11"/>
    <mergeCell ref="L22:O22"/>
    <mergeCell ref="A13:B13"/>
    <mergeCell ref="A14:B18"/>
    <mergeCell ref="C14:C18"/>
    <mergeCell ref="D14:D18"/>
    <mergeCell ref="E14:E18"/>
    <mergeCell ref="F14:F18"/>
    <mergeCell ref="G14:G18"/>
    <mergeCell ref="A19:B19"/>
    <mergeCell ref="A20:B20"/>
    <mergeCell ref="A21:B21"/>
    <mergeCell ref="I22:K22"/>
    <mergeCell ref="A23:G23"/>
    <mergeCell ref="I23:K23"/>
    <mergeCell ref="L23:O23"/>
    <mergeCell ref="A24:G24"/>
    <mergeCell ref="I24:K24"/>
    <mergeCell ref="L24:O24"/>
    <mergeCell ref="A28:B28"/>
    <mergeCell ref="A25:B25"/>
    <mergeCell ref="A26:B26"/>
    <mergeCell ref="I26:K26"/>
    <mergeCell ref="L26:L27"/>
    <mergeCell ref="Q26:S26"/>
    <mergeCell ref="A27:B27"/>
    <mergeCell ref="I27:K27"/>
    <mergeCell ref="M27:O27"/>
    <mergeCell ref="Q27:S27"/>
    <mergeCell ref="M26:O26"/>
    <mergeCell ref="P26:P27"/>
    <mergeCell ref="S29:S30"/>
    <mergeCell ref="A30:B30"/>
    <mergeCell ref="A31:B40"/>
    <mergeCell ref="C31:G31"/>
    <mergeCell ref="C32:G32"/>
    <mergeCell ref="C33:G33"/>
    <mergeCell ref="C34:G34"/>
    <mergeCell ref="C39:G39"/>
    <mergeCell ref="C40:G40"/>
    <mergeCell ref="A29:B29"/>
    <mergeCell ref="I29:L29"/>
    <mergeCell ref="M29:R29"/>
    <mergeCell ref="D51:E51"/>
    <mergeCell ref="A1:D2"/>
    <mergeCell ref="A42:B5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35:G35"/>
    <mergeCell ref="C36:G36"/>
    <mergeCell ref="C37:G37"/>
    <mergeCell ref="C38:G38"/>
  </mergeCells>
  <phoneticPr fontId="1"/>
  <printOptions horizontalCentered="1"/>
  <pageMargins left="0.25" right="0.25" top="0.75" bottom="0.75" header="0.3" footer="0.3"/>
  <pageSetup paperSize="8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ルート(Sequence)</vt:lpstr>
      <vt:lpstr>ルート(Random)</vt:lpstr>
      <vt:lpstr>'ルート(Random)'!Print_Area</vt:lpstr>
      <vt:lpstr>'ルート(Sequence)'!Print_Area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Hasimoto</dc:creator>
  <cp:lastModifiedBy>橋本将</cp:lastModifiedBy>
  <cp:lastPrinted>2021-06-15T07:04:13Z</cp:lastPrinted>
  <dcterms:created xsi:type="dcterms:W3CDTF">2021-03-31T00:49:58Z</dcterms:created>
  <dcterms:modified xsi:type="dcterms:W3CDTF">2021-06-16T09:47:58Z</dcterms:modified>
</cp:coreProperties>
</file>